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935" activeTab="0"/>
  </bookViews>
  <sheets>
    <sheet name="taulukko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<sst xmlns="http://schemas.openxmlformats.org/spreadsheetml/2006/main" count="386" uniqueCount="116">
  <si>
    <t>Nimi</t>
  </si>
  <si>
    <t xml:space="preserve">Ikäluokka </t>
  </si>
  <si>
    <t>Pujottelu</t>
  </si>
  <si>
    <t>Syöttö</t>
  </si>
  <si>
    <t>Ponnauttelu</t>
  </si>
  <si>
    <t xml:space="preserve"> Kuljetus-laukaus</t>
  </si>
  <si>
    <t>Pukkaus</t>
  </si>
  <si>
    <t>Merkki</t>
  </si>
  <si>
    <t>Pituuspotku</t>
  </si>
  <si>
    <t>Ikäluokka</t>
  </si>
  <si>
    <t>Kulta</t>
  </si>
  <si>
    <t>Hopea</t>
  </si>
  <si>
    <t>Pronssi</t>
  </si>
  <si>
    <t>Yhteispisteet</t>
  </si>
  <si>
    <t>oikea</t>
  </si>
  <si>
    <t>vasen</t>
  </si>
  <si>
    <t>Vähennykset</t>
  </si>
  <si>
    <t>Loppuaika</t>
  </si>
  <si>
    <t>Aika</t>
  </si>
  <si>
    <t>Väh. 5m= 1sek</t>
  </si>
  <si>
    <t xml:space="preserve"> </t>
  </si>
  <si>
    <t>Kuljetus-keskitys</t>
  </si>
  <si>
    <t>Pvm.</t>
  </si>
  <si>
    <t>STPS:n taitokilpailut 2015</t>
  </si>
  <si>
    <t>F8</t>
  </si>
  <si>
    <t>F9</t>
  </si>
  <si>
    <t>E10</t>
  </si>
  <si>
    <t>E11</t>
  </si>
  <si>
    <t>D12</t>
  </si>
  <si>
    <t>D13</t>
  </si>
  <si>
    <t>C14</t>
  </si>
  <si>
    <t>Sarja</t>
  </si>
  <si>
    <t>C15</t>
  </si>
  <si>
    <t>Merkkisuoritusluokittelu (pojat):</t>
  </si>
  <si>
    <t>Merkkisuoritusluokittelu (tytöt):</t>
  </si>
  <si>
    <t>Emmiina Olli</t>
  </si>
  <si>
    <t>Arttu Kostamoinen</t>
  </si>
  <si>
    <t>Vertti Kaikkonen</t>
  </si>
  <si>
    <t>Helmi Koikkalainen</t>
  </si>
  <si>
    <t>Aaro Hirvonen</t>
  </si>
  <si>
    <t>Oliver Taylor</t>
  </si>
  <si>
    <t>Leo Laamanen</t>
  </si>
  <si>
    <t>Joona Takanen</t>
  </si>
  <si>
    <t>Elias Hokka</t>
  </si>
  <si>
    <t>Atte Naukkarinen</t>
  </si>
  <si>
    <t>Jimi Toivonen (-08)</t>
  </si>
  <si>
    <t>Eetu Ruuskanen</t>
  </si>
  <si>
    <t>Arttu Väänänen</t>
  </si>
  <si>
    <t>Valtteri Jalkanen</t>
  </si>
  <si>
    <t>Tino Konnu</t>
  </si>
  <si>
    <t>Kari Kerman</t>
  </si>
  <si>
    <t>Matias Kopra</t>
  </si>
  <si>
    <t>Simo Nousiainen</t>
  </si>
  <si>
    <t>Samu Tirkkonen</t>
  </si>
  <si>
    <t>Miska Uotinen (-08)</t>
  </si>
  <si>
    <t>Tatu Siitonen (-08)</t>
  </si>
  <si>
    <t>Dani Kettunen (-09)</t>
  </si>
  <si>
    <t>Joanna Kiema (-08)</t>
  </si>
  <si>
    <t>Henna Kiema</t>
  </si>
  <si>
    <t>Johanna Lappalainen</t>
  </si>
  <si>
    <t>Isabella Kantola</t>
  </si>
  <si>
    <t>Inka Sorjonen</t>
  </si>
  <si>
    <t>Siiri Tissarinen</t>
  </si>
  <si>
    <t>Emmi Malinen</t>
  </si>
  <si>
    <t>Martta Teerimäki</t>
  </si>
  <si>
    <t>Aapo Karttunen</t>
  </si>
  <si>
    <t>Joel Heiskanen</t>
  </si>
  <si>
    <t>Jerko Suodenjoki</t>
  </si>
  <si>
    <t>Anttoni Kunttu</t>
  </si>
  <si>
    <t>Joonas Mäkäläinen</t>
  </si>
  <si>
    <t>Rasmus Kärkkäinen</t>
  </si>
  <si>
    <t>Roni Mustonen</t>
  </si>
  <si>
    <t>Teo Tarkkanen</t>
  </si>
  <si>
    <t>Eetu Laakkonen</t>
  </si>
  <si>
    <t>Aleksi Turunen</t>
  </si>
  <si>
    <t>Riku Muukkonen</t>
  </si>
  <si>
    <t>Onni Koikkalainen</t>
  </si>
  <si>
    <t>Aleksi Puustinen</t>
  </si>
  <si>
    <t>Ville Huuskonen</t>
  </si>
  <si>
    <t>Remu Koikkalainen</t>
  </si>
  <si>
    <t>Niklas Pulkkinen</t>
  </si>
  <si>
    <t>Aapo Nurmela</t>
  </si>
  <si>
    <t>Jesse Huittinen</t>
  </si>
  <si>
    <t>Jesperi Turkka</t>
  </si>
  <si>
    <t>Noa Kiema</t>
  </si>
  <si>
    <t>Aleksi Lappalainen</t>
  </si>
  <si>
    <t>Aleksis Ähkynen</t>
  </si>
  <si>
    <t>Rasmus Lehtonen</t>
  </si>
  <si>
    <t>Elias Kopra</t>
  </si>
  <si>
    <t>Konsta Hyttinen</t>
  </si>
  <si>
    <t>Roni Lehtonen</t>
  </si>
  <si>
    <t>Aapeli Turkka</t>
  </si>
  <si>
    <t>Valtteri Pekkinen</t>
  </si>
  <si>
    <t>Eeki Tuunainen</t>
  </si>
  <si>
    <t>Rasmus Pekkinen</t>
  </si>
  <si>
    <t>Say Mar Ner</t>
  </si>
  <si>
    <t>22.9.</t>
  </si>
  <si>
    <t>28.9.</t>
  </si>
  <si>
    <t>Logabala Gunasegaram</t>
  </si>
  <si>
    <t>Veikka Huuskonen</t>
  </si>
  <si>
    <t>Sisu Lemettinen</t>
  </si>
  <si>
    <t>Elias Olli</t>
  </si>
  <si>
    <t>Pinja Tavinen</t>
  </si>
  <si>
    <t>Anni Silvennoinen</t>
  </si>
  <si>
    <t>Laura Vepsäläinen</t>
  </si>
  <si>
    <t>Sanni Nuopponen</t>
  </si>
  <si>
    <t>Sebastian Finel</t>
  </si>
  <si>
    <t>Venla Siekkinen</t>
  </si>
  <si>
    <t>Otso Mikkonen</t>
  </si>
  <si>
    <t>Eetu Niskanen</t>
  </si>
  <si>
    <t>Jesse Kauhanen (WJK)</t>
  </si>
  <si>
    <t>Eemeli Konttinen</t>
  </si>
  <si>
    <t>7.10.</t>
  </si>
  <si>
    <t>Tisha Kostrub</t>
  </si>
  <si>
    <t>Dimitry Morosov (-08)</t>
  </si>
  <si>
    <t>Aku Suoninen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</si>
</sst>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rgb="FFFF33CC"/>
      <name val="Calibri"/>
      <family val="2"/>
    </font>
    <font>
      <sz val="11"/>
      <color rgb="FFFF33C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18" xfId="0" applyNumberFormat="1" applyFont="1" applyBorder="1" applyAlignment="1">
      <alignment wrapText="1"/>
    </xf>
    <xf numFmtId="0" fontId="37" fillId="0" borderId="0" xfId="0" applyFont="1" applyAlignment="1">
      <alignment/>
    </xf>
    <xf numFmtId="0" fontId="35" fillId="0" borderId="19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2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5" fillId="0" borderId="13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6" xfId="0" applyNumberFormat="1" applyFont="1" applyBorder="1" applyAlignment="1">
      <alignment horizontal="right"/>
    </xf>
    <xf numFmtId="2" fontId="35" fillId="0" borderId="16" xfId="0" applyNumberFormat="1" applyFont="1" applyBorder="1" applyAlignment="1">
      <alignment horizontal="right"/>
    </xf>
    <xf numFmtId="0" fontId="35" fillId="0" borderId="17" xfId="0" applyFont="1" applyBorder="1" applyAlignment="1">
      <alignment horizontal="right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6" xfId="0" applyNumberFormat="1" applyFont="1" applyBorder="1" applyAlignment="1">
      <alignment horizontal="right"/>
    </xf>
    <xf numFmtId="2" fontId="38" fillId="0" borderId="16" xfId="0" applyNumberFormat="1" applyFont="1" applyBorder="1" applyAlignment="1">
      <alignment horizontal="right"/>
    </xf>
    <xf numFmtId="0" fontId="38" fillId="0" borderId="17" xfId="0" applyFont="1" applyBorder="1" applyAlignment="1">
      <alignment horizontal="right"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NumberFormat="1" applyFont="1" applyFill="1" applyBorder="1" applyAlignment="1">
      <alignment/>
    </xf>
    <xf numFmtId="1" fontId="39" fillId="0" borderId="0" xfId="0" applyNumberFormat="1" applyFont="1" applyBorder="1" applyAlignment="1">
      <alignment/>
    </xf>
    <xf numFmtId="1" fontId="39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2" fontId="39" fillId="0" borderId="23" xfId="0" applyNumberFormat="1" applyFont="1" applyBorder="1" applyAlignment="1">
      <alignment wrapText="1"/>
    </xf>
    <xf numFmtId="2" fontId="39" fillId="0" borderId="0" xfId="0" applyNumberFormat="1" applyFont="1" applyBorder="1" applyAlignment="1">
      <alignment wrapText="1"/>
    </xf>
    <xf numFmtId="2" fontId="39" fillId="33" borderId="24" xfId="0" applyNumberFormat="1" applyFont="1" applyFill="1" applyBorder="1" applyAlignment="1">
      <alignment wrapText="1"/>
    </xf>
    <xf numFmtId="2" fontId="39" fillId="33" borderId="23" xfId="0" applyNumberFormat="1" applyFont="1" applyFill="1" applyBorder="1" applyAlignment="1">
      <alignment wrapText="1"/>
    </xf>
    <xf numFmtId="2" fontId="39" fillId="33" borderId="0" xfId="0" applyNumberFormat="1" applyFont="1" applyFill="1" applyBorder="1" applyAlignment="1">
      <alignment wrapText="1"/>
    </xf>
    <xf numFmtId="0" fontId="39" fillId="33" borderId="25" xfId="0" applyFont="1" applyFill="1" applyBorder="1" applyAlignment="1">
      <alignment wrapText="1"/>
    </xf>
    <xf numFmtId="0" fontId="39" fillId="33" borderId="23" xfId="0" applyFont="1" applyFill="1" applyBorder="1" applyAlignment="1">
      <alignment wrapText="1"/>
    </xf>
    <xf numFmtId="0" fontId="39" fillId="33" borderId="0" xfId="0" applyFont="1" applyFill="1" applyBorder="1" applyAlignment="1">
      <alignment wrapText="1"/>
    </xf>
    <xf numFmtId="0" fontId="39" fillId="0" borderId="23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2" fontId="39" fillId="0" borderId="26" xfId="0" applyNumberFormat="1" applyFont="1" applyBorder="1" applyAlignment="1">
      <alignment wrapText="1"/>
    </xf>
    <xf numFmtId="2" fontId="39" fillId="0" borderId="27" xfId="0" applyNumberFormat="1" applyFont="1" applyBorder="1" applyAlignment="1">
      <alignment wrapText="1"/>
    </xf>
    <xf numFmtId="2" fontId="39" fillId="33" borderId="28" xfId="0" applyNumberFormat="1" applyFont="1" applyFill="1" applyBorder="1" applyAlignment="1">
      <alignment wrapText="1"/>
    </xf>
    <xf numFmtId="2" fontId="39" fillId="33" borderId="26" xfId="0" applyNumberFormat="1" applyFont="1" applyFill="1" applyBorder="1" applyAlignment="1">
      <alignment wrapText="1"/>
    </xf>
    <xf numFmtId="2" fontId="39" fillId="33" borderId="27" xfId="0" applyNumberFormat="1" applyFont="1" applyFill="1" applyBorder="1" applyAlignment="1">
      <alignment wrapText="1"/>
    </xf>
    <xf numFmtId="2" fontId="39" fillId="0" borderId="24" xfId="0" applyNumberFormat="1" applyFont="1" applyBorder="1" applyAlignment="1">
      <alignment wrapText="1"/>
    </xf>
    <xf numFmtId="2" fontId="39" fillId="0" borderId="29" xfId="0" applyNumberFormat="1" applyFont="1" applyBorder="1" applyAlignment="1">
      <alignment wrapText="1"/>
    </xf>
    <xf numFmtId="2" fontId="39" fillId="0" borderId="30" xfId="0" applyNumberFormat="1" applyFont="1" applyBorder="1" applyAlignment="1">
      <alignment wrapText="1"/>
    </xf>
    <xf numFmtId="2" fontId="39" fillId="0" borderId="31" xfId="0" applyNumberFormat="1" applyFont="1" applyBorder="1" applyAlignment="1">
      <alignment wrapText="1"/>
    </xf>
    <xf numFmtId="0" fontId="39" fillId="33" borderId="29" xfId="0" applyFont="1" applyFill="1" applyBorder="1" applyAlignment="1">
      <alignment wrapText="1"/>
    </xf>
    <xf numFmtId="0" fontId="39" fillId="33" borderId="30" xfId="0" applyFont="1" applyFill="1" applyBorder="1" applyAlignment="1">
      <alignment wrapText="1"/>
    </xf>
    <xf numFmtId="0" fontId="39" fillId="33" borderId="32" xfId="0" applyFont="1" applyFill="1" applyBorder="1" applyAlignment="1">
      <alignment wrapText="1"/>
    </xf>
    <xf numFmtId="0" fontId="39" fillId="0" borderId="29" xfId="0" applyFont="1" applyBorder="1" applyAlignment="1">
      <alignment/>
    </xf>
    <xf numFmtId="0" fontId="39" fillId="0" borderId="30" xfId="0" applyFont="1" applyBorder="1" applyAlignment="1">
      <alignment horizontal="center"/>
    </xf>
    <xf numFmtId="0" fontId="38" fillId="0" borderId="32" xfId="0" applyFont="1" applyBorder="1" applyAlignment="1">
      <alignment wrapText="1"/>
    </xf>
    <xf numFmtId="0" fontId="38" fillId="0" borderId="29" xfId="0" applyFont="1" applyBorder="1" applyAlignment="1">
      <alignment/>
    </xf>
    <xf numFmtId="0" fontId="38" fillId="0" borderId="30" xfId="0" applyFont="1" applyBorder="1" applyAlignment="1">
      <alignment/>
    </xf>
    <xf numFmtId="0" fontId="35" fillId="0" borderId="33" xfId="0" applyFont="1" applyBorder="1" applyAlignment="1">
      <alignment/>
    </xf>
    <xf numFmtId="2" fontId="38" fillId="0" borderId="31" xfId="0" applyNumberFormat="1" applyFont="1" applyBorder="1" applyAlignment="1">
      <alignment wrapText="1"/>
    </xf>
    <xf numFmtId="2" fontId="38" fillId="0" borderId="24" xfId="0" applyNumberFormat="1" applyFont="1" applyBorder="1" applyAlignment="1">
      <alignment wrapText="1"/>
    </xf>
    <xf numFmtId="2" fontId="38" fillId="0" borderId="28" xfId="0" applyNumberFormat="1" applyFont="1" applyBorder="1" applyAlignment="1">
      <alignment wrapText="1"/>
    </xf>
    <xf numFmtId="2" fontId="39" fillId="33" borderId="25" xfId="0" applyNumberFormat="1" applyFont="1" applyFill="1" applyBorder="1" applyAlignment="1">
      <alignment wrapText="1"/>
    </xf>
    <xf numFmtId="2" fontId="39" fillId="0" borderId="0" xfId="0" applyNumberFormat="1" applyFont="1" applyBorder="1" applyAlignment="1">
      <alignment/>
    </xf>
    <xf numFmtId="0" fontId="38" fillId="33" borderId="23" xfId="0" applyFont="1" applyFill="1" applyBorder="1" applyAlignment="1">
      <alignment wrapText="1"/>
    </xf>
    <xf numFmtId="0" fontId="38" fillId="33" borderId="0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6" xfId="0" applyFont="1" applyBorder="1" applyAlignment="1">
      <alignment/>
    </xf>
    <xf numFmtId="0" fontId="39" fillId="0" borderId="34" xfId="0" applyFont="1" applyBorder="1" applyAlignment="1">
      <alignment vertical="center"/>
    </xf>
    <xf numFmtId="2" fontId="39" fillId="0" borderId="34" xfId="0" applyNumberFormat="1" applyFont="1" applyBorder="1" applyAlignment="1">
      <alignment wrapText="1"/>
    </xf>
    <xf numFmtId="2" fontId="39" fillId="0" borderId="16" xfId="0" applyNumberFormat="1" applyFont="1" applyBorder="1" applyAlignment="1">
      <alignment wrapText="1"/>
    </xf>
    <xf numFmtId="2" fontId="39" fillId="0" borderId="35" xfId="0" applyNumberFormat="1" applyFont="1" applyBorder="1" applyAlignment="1">
      <alignment wrapText="1"/>
    </xf>
    <xf numFmtId="0" fontId="38" fillId="33" borderId="34" xfId="0" applyFont="1" applyFill="1" applyBorder="1" applyAlignment="1">
      <alignment wrapText="1"/>
    </xf>
    <xf numFmtId="0" fontId="38" fillId="33" borderId="16" xfId="0" applyFont="1" applyFill="1" applyBorder="1" applyAlignment="1">
      <alignment wrapText="1"/>
    </xf>
    <xf numFmtId="0" fontId="38" fillId="33" borderId="36" xfId="0" applyFont="1" applyFill="1" applyBorder="1" applyAlignment="1">
      <alignment wrapText="1"/>
    </xf>
    <xf numFmtId="2" fontId="38" fillId="0" borderId="35" xfId="0" applyNumberFormat="1" applyFont="1" applyBorder="1" applyAlignment="1">
      <alignment wrapText="1"/>
    </xf>
    <xf numFmtId="0" fontId="39" fillId="33" borderId="34" xfId="0" applyFont="1" applyFill="1" applyBorder="1" applyAlignment="1">
      <alignment wrapText="1"/>
    </xf>
    <xf numFmtId="0" fontId="39" fillId="33" borderId="16" xfId="0" applyFont="1" applyFill="1" applyBorder="1" applyAlignment="1">
      <alignment wrapText="1"/>
    </xf>
    <xf numFmtId="0" fontId="39" fillId="33" borderId="36" xfId="0" applyFont="1" applyFill="1" applyBorder="1" applyAlignment="1">
      <alignment wrapText="1"/>
    </xf>
    <xf numFmtId="2" fontId="0" fillId="0" borderId="34" xfId="0" applyNumberFormat="1" applyFont="1" applyBorder="1" applyAlignment="1">
      <alignment wrapText="1"/>
    </xf>
    <xf numFmtId="2" fontId="0" fillId="0" borderId="16" xfId="0" applyNumberFormat="1" applyFont="1" applyBorder="1" applyAlignment="1">
      <alignment wrapText="1"/>
    </xf>
    <xf numFmtId="2" fontId="0" fillId="0" borderId="35" xfId="0" applyNumberFormat="1" applyFont="1" applyBorder="1" applyAlignment="1">
      <alignment wrapText="1"/>
    </xf>
    <xf numFmtId="0" fontId="0" fillId="33" borderId="34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36" xfId="0" applyFont="1" applyFill="1" applyBorder="1" applyAlignment="1">
      <alignment wrapText="1"/>
    </xf>
    <xf numFmtId="2" fontId="39" fillId="33" borderId="35" xfId="0" applyNumberFormat="1" applyFont="1" applyFill="1" applyBorder="1" applyAlignment="1">
      <alignment wrapText="1"/>
    </xf>
    <xf numFmtId="2" fontId="39" fillId="33" borderId="34" xfId="0" applyNumberFormat="1" applyFont="1" applyFill="1" applyBorder="1" applyAlignment="1">
      <alignment wrapText="1"/>
    </xf>
    <xf numFmtId="2" fontId="39" fillId="33" borderId="16" xfId="0" applyNumberFormat="1" applyFont="1" applyFill="1" applyBorder="1" applyAlignment="1">
      <alignment wrapText="1"/>
    </xf>
    <xf numFmtId="2" fontId="39" fillId="0" borderId="16" xfId="0" applyNumberFormat="1" applyFont="1" applyBorder="1" applyAlignment="1">
      <alignment/>
    </xf>
    <xf numFmtId="0" fontId="38" fillId="0" borderId="3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6" xfId="0" applyFont="1" applyBorder="1" applyAlignment="1">
      <alignment/>
    </xf>
    <xf numFmtId="0" fontId="39" fillId="0" borderId="32" xfId="0" applyNumberFormat="1" applyFont="1" applyBorder="1" applyAlignment="1">
      <alignment horizontal="left" vertical="center" wrapText="1"/>
    </xf>
    <xf numFmtId="0" fontId="39" fillId="0" borderId="25" xfId="0" applyNumberFormat="1" applyFont="1" applyBorder="1" applyAlignment="1">
      <alignment horizontal="left" vertical="center" wrapText="1"/>
    </xf>
    <xf numFmtId="0" fontId="39" fillId="0" borderId="36" xfId="0" applyNumberFormat="1" applyFont="1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left" vertical="center" wrapText="1"/>
    </xf>
    <xf numFmtId="0" fontId="39" fillId="0" borderId="37" xfId="0" applyNumberFormat="1" applyFont="1" applyBorder="1" applyAlignment="1">
      <alignment horizontal="left" vertical="center" wrapText="1"/>
    </xf>
    <xf numFmtId="2" fontId="39" fillId="0" borderId="25" xfId="0" applyNumberFormat="1" applyFont="1" applyBorder="1" applyAlignment="1">
      <alignment wrapText="1"/>
    </xf>
    <xf numFmtId="2" fontId="39" fillId="0" borderId="36" xfId="0" applyNumberFormat="1" applyFont="1" applyBorder="1" applyAlignment="1">
      <alignment wrapText="1"/>
    </xf>
    <xf numFmtId="2" fontId="39" fillId="0" borderId="32" xfId="0" applyNumberFormat="1" applyFont="1" applyBorder="1" applyAlignment="1">
      <alignment wrapText="1"/>
    </xf>
    <xf numFmtId="2" fontId="0" fillId="0" borderId="36" xfId="0" applyNumberFormat="1" applyFont="1" applyBorder="1" applyAlignment="1">
      <alignment wrapText="1"/>
    </xf>
    <xf numFmtId="2" fontId="39" fillId="0" borderId="37" xfId="0" applyNumberFormat="1" applyFont="1" applyBorder="1" applyAlignment="1">
      <alignment wrapText="1"/>
    </xf>
    <xf numFmtId="166" fontId="38" fillId="0" borderId="32" xfId="0" applyNumberFormat="1" applyFont="1" applyBorder="1" applyAlignment="1">
      <alignment wrapText="1"/>
    </xf>
    <xf numFmtId="166" fontId="38" fillId="0" borderId="25" xfId="0" applyNumberFormat="1" applyFont="1" applyBorder="1" applyAlignment="1">
      <alignment wrapText="1"/>
    </xf>
    <xf numFmtId="166" fontId="38" fillId="0" borderId="36" xfId="0" applyNumberFormat="1" applyFont="1" applyBorder="1" applyAlignment="1">
      <alignment wrapText="1"/>
    </xf>
    <xf numFmtId="2" fontId="39" fillId="0" borderId="38" xfId="0" applyNumberFormat="1" applyFont="1" applyBorder="1" applyAlignment="1">
      <alignment wrapText="1"/>
    </xf>
    <xf numFmtId="2" fontId="39" fillId="0" borderId="39" xfId="0" applyNumberFormat="1" applyFont="1" applyBorder="1" applyAlignment="1">
      <alignment wrapText="1"/>
    </xf>
    <xf numFmtId="2" fontId="39" fillId="0" borderId="40" xfId="0" applyNumberFormat="1" applyFont="1" applyBorder="1" applyAlignment="1">
      <alignment wrapText="1"/>
    </xf>
    <xf numFmtId="2" fontId="38" fillId="0" borderId="38" xfId="0" applyNumberFormat="1" applyFont="1" applyBorder="1" applyAlignment="1">
      <alignment wrapText="1"/>
    </xf>
    <xf numFmtId="0" fontId="0" fillId="0" borderId="41" xfId="0" applyNumberFormat="1" applyFont="1" applyBorder="1" applyAlignment="1">
      <alignment horizontal="center" vertical="center"/>
    </xf>
    <xf numFmtId="2" fontId="35" fillId="0" borderId="35" xfId="0" applyNumberFormat="1" applyFont="1" applyBorder="1" applyAlignment="1">
      <alignment wrapText="1"/>
    </xf>
    <xf numFmtId="0" fontId="39" fillId="0" borderId="42" xfId="0" applyFont="1" applyBorder="1" applyAlignment="1">
      <alignment vertical="center"/>
    </xf>
    <xf numFmtId="0" fontId="39" fillId="0" borderId="41" xfId="0" applyNumberFormat="1" applyFont="1" applyBorder="1" applyAlignment="1">
      <alignment horizontal="center" vertical="center"/>
    </xf>
    <xf numFmtId="0" fontId="39" fillId="0" borderId="43" xfId="0" applyNumberFormat="1" applyFont="1" applyBorder="1" applyAlignment="1">
      <alignment horizontal="left" vertical="center" wrapText="1"/>
    </xf>
    <xf numFmtId="2" fontId="39" fillId="0" borderId="42" xfId="0" applyNumberFormat="1" applyFont="1" applyBorder="1" applyAlignment="1">
      <alignment wrapText="1"/>
    </xf>
    <xf numFmtId="2" fontId="39" fillId="0" borderId="41" xfId="0" applyNumberFormat="1" applyFont="1" applyBorder="1" applyAlignment="1">
      <alignment wrapText="1"/>
    </xf>
    <xf numFmtId="2" fontId="39" fillId="0" borderId="43" xfId="0" applyNumberFormat="1" applyFont="1" applyBorder="1" applyAlignment="1">
      <alignment wrapText="1"/>
    </xf>
    <xf numFmtId="2" fontId="39" fillId="0" borderId="44" xfId="0" applyNumberFormat="1" applyFont="1" applyBorder="1" applyAlignment="1">
      <alignment wrapText="1"/>
    </xf>
    <xf numFmtId="0" fontId="39" fillId="33" borderId="42" xfId="0" applyFont="1" applyFill="1" applyBorder="1" applyAlignment="1">
      <alignment wrapText="1"/>
    </xf>
    <xf numFmtId="0" fontId="39" fillId="33" borderId="41" xfId="0" applyFont="1" applyFill="1" applyBorder="1" applyAlignment="1">
      <alignment wrapText="1"/>
    </xf>
    <xf numFmtId="0" fontId="39" fillId="33" borderId="43" xfId="0" applyFont="1" applyFill="1" applyBorder="1" applyAlignment="1">
      <alignment wrapText="1"/>
    </xf>
    <xf numFmtId="2" fontId="38" fillId="0" borderId="44" xfId="0" applyNumberFormat="1" applyFont="1" applyBorder="1" applyAlignment="1">
      <alignment wrapText="1"/>
    </xf>
    <xf numFmtId="0" fontId="0" fillId="0" borderId="43" xfId="0" applyNumberFormat="1" applyFont="1" applyBorder="1" applyAlignment="1">
      <alignment horizontal="left" vertical="center" wrapText="1"/>
    </xf>
    <xf numFmtId="2" fontId="0" fillId="0" borderId="42" xfId="0" applyNumberFormat="1" applyFont="1" applyBorder="1" applyAlignment="1">
      <alignment wrapText="1"/>
    </xf>
    <xf numFmtId="2" fontId="0" fillId="0" borderId="41" xfId="0" applyNumberFormat="1" applyFont="1" applyBorder="1" applyAlignment="1">
      <alignment wrapText="1"/>
    </xf>
    <xf numFmtId="2" fontId="0" fillId="0" borderId="43" xfId="0" applyNumberFormat="1" applyFont="1" applyBorder="1" applyAlignment="1">
      <alignment wrapText="1"/>
    </xf>
    <xf numFmtId="2" fontId="0" fillId="0" borderId="44" xfId="0" applyNumberFormat="1" applyFont="1" applyBorder="1" applyAlignment="1">
      <alignment wrapText="1"/>
    </xf>
    <xf numFmtId="0" fontId="0" fillId="33" borderId="42" xfId="0" applyFont="1" applyFill="1" applyBorder="1" applyAlignment="1">
      <alignment wrapText="1"/>
    </xf>
    <xf numFmtId="0" fontId="0" fillId="33" borderId="41" xfId="0" applyFont="1" applyFill="1" applyBorder="1" applyAlignment="1">
      <alignment wrapText="1"/>
    </xf>
    <xf numFmtId="0" fontId="0" fillId="33" borderId="43" xfId="0" applyFont="1" applyFill="1" applyBorder="1" applyAlignment="1">
      <alignment wrapText="1"/>
    </xf>
    <xf numFmtId="0" fontId="0" fillId="0" borderId="42" xfId="0" applyFont="1" applyBorder="1" applyAlignment="1">
      <alignment vertical="center"/>
    </xf>
    <xf numFmtId="2" fontId="35" fillId="0" borderId="44" xfId="0" applyNumberFormat="1" applyFont="1" applyBorder="1" applyAlignment="1">
      <alignment wrapText="1"/>
    </xf>
    <xf numFmtId="0" fontId="38" fillId="33" borderId="29" xfId="0" applyFont="1" applyFill="1" applyBorder="1" applyAlignment="1">
      <alignment wrapText="1"/>
    </xf>
    <xf numFmtId="0" fontId="38" fillId="33" borderId="30" xfId="0" applyFont="1" applyFill="1" applyBorder="1" applyAlignment="1">
      <alignment wrapText="1"/>
    </xf>
    <xf numFmtId="0" fontId="38" fillId="33" borderId="32" xfId="0" applyFont="1" applyFill="1" applyBorder="1" applyAlignment="1">
      <alignment wrapText="1"/>
    </xf>
    <xf numFmtId="2" fontId="39" fillId="33" borderId="37" xfId="0" applyNumberFormat="1" applyFont="1" applyFill="1" applyBorder="1" applyAlignment="1">
      <alignment wrapText="1"/>
    </xf>
    <xf numFmtId="2" fontId="0" fillId="33" borderId="44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66" fontId="35" fillId="0" borderId="25" xfId="0" applyNumberFormat="1" applyFont="1" applyBorder="1" applyAlignment="1">
      <alignment wrapText="1"/>
    </xf>
    <xf numFmtId="166" fontId="35" fillId="0" borderId="36" xfId="0" applyNumberFormat="1" applyFont="1" applyBorder="1" applyAlignment="1">
      <alignment wrapText="1"/>
    </xf>
    <xf numFmtId="2" fontId="0" fillId="0" borderId="34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45" xfId="0" applyNumberFormat="1" applyFont="1" applyBorder="1" applyAlignment="1">
      <alignment horizontal="center" vertical="center"/>
    </xf>
    <xf numFmtId="0" fontId="39" fillId="0" borderId="39" xfId="0" applyFont="1" applyBorder="1" applyAlignment="1">
      <alignment vertical="center"/>
    </xf>
    <xf numFmtId="0" fontId="39" fillId="0" borderId="40" xfId="0" applyNumberFormat="1" applyFont="1" applyBorder="1" applyAlignment="1">
      <alignment horizontal="center" vertical="center"/>
    </xf>
    <xf numFmtId="0" fontId="39" fillId="0" borderId="46" xfId="0" applyNumberFormat="1" applyFont="1" applyBorder="1" applyAlignment="1">
      <alignment horizontal="left" vertical="center" wrapText="1"/>
    </xf>
    <xf numFmtId="2" fontId="39" fillId="0" borderId="46" xfId="0" applyNumberFormat="1" applyFont="1" applyBorder="1" applyAlignment="1">
      <alignment wrapText="1"/>
    </xf>
    <xf numFmtId="0" fontId="39" fillId="33" borderId="39" xfId="0" applyFont="1" applyFill="1" applyBorder="1" applyAlignment="1">
      <alignment wrapText="1"/>
    </xf>
    <xf numFmtId="0" fontId="39" fillId="33" borderId="40" xfId="0" applyFont="1" applyFill="1" applyBorder="1" applyAlignment="1">
      <alignment wrapText="1"/>
    </xf>
    <xf numFmtId="0" fontId="39" fillId="33" borderId="46" xfId="0" applyFont="1" applyFill="1" applyBorder="1" applyAlignment="1">
      <alignment wrapText="1"/>
    </xf>
    <xf numFmtId="0" fontId="0" fillId="33" borderId="46" xfId="0" applyFont="1" applyFill="1" applyBorder="1" applyAlignment="1">
      <alignment wrapText="1"/>
    </xf>
    <xf numFmtId="2" fontId="3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5" fillId="0" borderId="22" xfId="0" applyNumberFormat="1" applyFont="1" applyBorder="1" applyAlignment="1">
      <alignment/>
    </xf>
    <xf numFmtId="2" fontId="35" fillId="0" borderId="19" xfId="0" applyNumberFormat="1" applyFont="1" applyBorder="1" applyAlignment="1">
      <alignment/>
    </xf>
    <xf numFmtId="2" fontId="35" fillId="0" borderId="47" xfId="0" applyNumberFormat="1" applyFont="1" applyBorder="1" applyAlignment="1">
      <alignment/>
    </xf>
    <xf numFmtId="2" fontId="39" fillId="33" borderId="32" xfId="0" applyNumberFormat="1" applyFont="1" applyFill="1" applyBorder="1" applyAlignment="1">
      <alignment wrapText="1"/>
    </xf>
    <xf numFmtId="166" fontId="39" fillId="0" borderId="30" xfId="0" applyNumberFormat="1" applyFont="1" applyBorder="1" applyAlignment="1">
      <alignment/>
    </xf>
    <xf numFmtId="2" fontId="39" fillId="0" borderId="29" xfId="0" applyNumberFormat="1" applyFont="1" applyBorder="1" applyAlignment="1">
      <alignment/>
    </xf>
    <xf numFmtId="2" fontId="39" fillId="0" borderId="30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39" fillId="0" borderId="31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0" xfId="0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33" borderId="25" xfId="0" applyNumberFormat="1" applyFont="1" applyFill="1" applyBorder="1" applyAlignment="1">
      <alignment wrapText="1"/>
    </xf>
    <xf numFmtId="2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5" xfId="0" applyFont="1" applyBorder="1" applyAlignment="1">
      <alignment wrapText="1"/>
    </xf>
    <xf numFmtId="2" fontId="35" fillId="0" borderId="24" xfId="0" applyNumberFormat="1" applyFont="1" applyBorder="1" applyAlignment="1">
      <alignment wrapText="1"/>
    </xf>
    <xf numFmtId="0" fontId="35" fillId="0" borderId="36" xfId="0" applyFont="1" applyBorder="1" applyAlignment="1">
      <alignment wrapText="1"/>
    </xf>
    <xf numFmtId="166" fontId="35" fillId="0" borderId="46" xfId="0" applyNumberFormat="1" applyFont="1" applyBorder="1" applyAlignment="1">
      <alignment wrapText="1"/>
    </xf>
    <xf numFmtId="0" fontId="35" fillId="0" borderId="46" xfId="0" applyFont="1" applyBorder="1" applyAlignment="1">
      <alignment wrapText="1"/>
    </xf>
    <xf numFmtId="2" fontId="35" fillId="0" borderId="38" xfId="0" applyNumberFormat="1" applyFont="1" applyBorder="1" applyAlignment="1">
      <alignment wrapText="1"/>
    </xf>
    <xf numFmtId="2" fontId="0" fillId="0" borderId="23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25" xfId="0" applyNumberFormat="1" applyFont="1" applyBorder="1" applyAlignment="1">
      <alignment wrapText="1"/>
    </xf>
    <xf numFmtId="2" fontId="0" fillId="0" borderId="24" xfId="0" applyNumberFormat="1" applyFont="1" applyBorder="1" applyAlignment="1">
      <alignment wrapText="1"/>
    </xf>
    <xf numFmtId="0" fontId="35" fillId="33" borderId="23" xfId="0" applyFont="1" applyFill="1" applyBorder="1" applyAlignment="1">
      <alignment wrapText="1"/>
    </xf>
    <xf numFmtId="0" fontId="35" fillId="33" borderId="0" xfId="0" applyFont="1" applyFill="1" applyBorder="1" applyAlignment="1">
      <alignment wrapText="1"/>
    </xf>
    <xf numFmtId="0" fontId="35" fillId="33" borderId="25" xfId="0" applyFont="1" applyFill="1" applyBorder="1" applyAlignment="1">
      <alignment wrapText="1"/>
    </xf>
    <xf numFmtId="0" fontId="35" fillId="33" borderId="34" xfId="0" applyFont="1" applyFill="1" applyBorder="1" applyAlignment="1">
      <alignment wrapText="1"/>
    </xf>
    <xf numFmtId="0" fontId="35" fillId="33" borderId="16" xfId="0" applyFont="1" applyFill="1" applyBorder="1" applyAlignment="1">
      <alignment wrapText="1"/>
    </xf>
    <xf numFmtId="0" fontId="35" fillId="33" borderId="36" xfId="0" applyFont="1" applyFill="1" applyBorder="1" applyAlignment="1">
      <alignment wrapText="1"/>
    </xf>
    <xf numFmtId="166" fontId="35" fillId="0" borderId="43" xfId="0" applyNumberFormat="1" applyFont="1" applyBorder="1" applyAlignment="1">
      <alignment wrapText="1"/>
    </xf>
    <xf numFmtId="0" fontId="35" fillId="33" borderId="42" xfId="0" applyFont="1" applyFill="1" applyBorder="1" applyAlignment="1">
      <alignment wrapText="1"/>
    </xf>
    <xf numFmtId="0" fontId="35" fillId="33" borderId="41" xfId="0" applyFont="1" applyFill="1" applyBorder="1" applyAlignment="1">
      <alignment wrapText="1"/>
    </xf>
    <xf numFmtId="0" fontId="35" fillId="33" borderId="43" xfId="0" applyFont="1" applyFill="1" applyBorder="1" applyAlignment="1">
      <alignment wrapText="1"/>
    </xf>
    <xf numFmtId="0" fontId="0" fillId="0" borderId="48" xfId="0" applyFont="1" applyBorder="1" applyAlignment="1">
      <alignment vertical="center"/>
    </xf>
    <xf numFmtId="0" fontId="0" fillId="0" borderId="49" xfId="0" applyNumberFormat="1" applyFont="1" applyBorder="1" applyAlignment="1">
      <alignment horizontal="left" vertical="center" wrapText="1"/>
    </xf>
    <xf numFmtId="2" fontId="0" fillId="0" borderId="48" xfId="0" applyNumberFormat="1" applyFont="1" applyBorder="1" applyAlignment="1">
      <alignment wrapText="1"/>
    </xf>
    <xf numFmtId="2" fontId="0" fillId="0" borderId="45" xfId="0" applyNumberFormat="1" applyFont="1" applyBorder="1" applyAlignment="1">
      <alignment wrapText="1"/>
    </xf>
    <xf numFmtId="2" fontId="0" fillId="0" borderId="49" xfId="0" applyNumberFormat="1" applyFont="1" applyBorder="1" applyAlignment="1">
      <alignment wrapText="1"/>
    </xf>
    <xf numFmtId="2" fontId="0" fillId="0" borderId="50" xfId="0" applyNumberFormat="1" applyFont="1" applyBorder="1" applyAlignment="1">
      <alignment wrapText="1"/>
    </xf>
    <xf numFmtId="166" fontId="35" fillId="0" borderId="49" xfId="0" applyNumberFormat="1" applyFont="1" applyBorder="1" applyAlignment="1">
      <alignment wrapText="1"/>
    </xf>
    <xf numFmtId="0" fontId="35" fillId="33" borderId="48" xfId="0" applyFont="1" applyFill="1" applyBorder="1" applyAlignment="1">
      <alignment wrapText="1"/>
    </xf>
    <xf numFmtId="0" fontId="35" fillId="33" borderId="45" xfId="0" applyFont="1" applyFill="1" applyBorder="1" applyAlignment="1">
      <alignment wrapText="1"/>
    </xf>
    <xf numFmtId="0" fontId="35" fillId="33" borderId="49" xfId="0" applyFont="1" applyFill="1" applyBorder="1" applyAlignment="1">
      <alignment wrapText="1"/>
    </xf>
    <xf numFmtId="2" fontId="35" fillId="0" borderId="50" xfId="0" applyNumberFormat="1" applyFont="1" applyBorder="1" applyAlignment="1">
      <alignment wrapText="1"/>
    </xf>
    <xf numFmtId="0" fontId="0" fillId="33" borderId="23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25" xfId="0" applyFont="1" applyFill="1" applyBorder="1" applyAlignment="1">
      <alignment wrapText="1"/>
    </xf>
    <xf numFmtId="2" fontId="0" fillId="33" borderId="24" xfId="0" applyNumberFormat="1" applyFont="1" applyFill="1" applyBorder="1" applyAlignment="1">
      <alignment wrapText="1"/>
    </xf>
    <xf numFmtId="2" fontId="0" fillId="33" borderId="35" xfId="0" applyNumberFormat="1" applyFont="1" applyFill="1" applyBorder="1" applyAlignment="1">
      <alignment wrapText="1"/>
    </xf>
    <xf numFmtId="2" fontId="0" fillId="33" borderId="23" xfId="0" applyNumberFormat="1" applyFont="1" applyFill="1" applyBorder="1" applyAlignment="1">
      <alignment wrapText="1"/>
    </xf>
    <xf numFmtId="2" fontId="0" fillId="33" borderId="0" xfId="0" applyNumberFormat="1" applyFont="1" applyFill="1" applyBorder="1" applyAlignment="1">
      <alignment wrapText="1"/>
    </xf>
    <xf numFmtId="2" fontId="0" fillId="33" borderId="34" xfId="0" applyNumberFormat="1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2" fontId="0" fillId="33" borderId="42" xfId="0" applyNumberFormat="1" applyFont="1" applyFill="1" applyBorder="1" applyAlignment="1">
      <alignment wrapText="1"/>
    </xf>
    <xf numFmtId="2" fontId="0" fillId="33" borderId="41" xfId="0" applyNumberFormat="1" applyFont="1" applyFill="1" applyBorder="1" applyAlignment="1">
      <alignment wrapText="1"/>
    </xf>
    <xf numFmtId="2" fontId="35" fillId="0" borderId="35" xfId="0" applyNumberFormat="1" applyFont="1" applyBorder="1" applyAlignment="1">
      <alignment horizontal="center" wrapText="1"/>
    </xf>
    <xf numFmtId="2" fontId="35" fillId="0" borderId="28" xfId="0" applyNumberFormat="1" applyFont="1" applyBorder="1" applyAlignment="1">
      <alignment horizontal="center" wrapText="1"/>
    </xf>
    <xf numFmtId="2" fontId="38" fillId="0" borderId="31" xfId="0" applyNumberFormat="1" applyFont="1" applyBorder="1" applyAlignment="1">
      <alignment horizontal="center" wrapText="1"/>
    </xf>
    <xf numFmtId="0" fontId="39" fillId="0" borderId="16" xfId="0" applyNumberFormat="1" applyFont="1" applyBorder="1" applyAlignment="1">
      <alignment horizontal="center" vertical="center"/>
    </xf>
    <xf numFmtId="2" fontId="35" fillId="0" borderId="31" xfId="0" applyNumberFormat="1" applyFont="1" applyBorder="1" applyAlignment="1">
      <alignment horizontal="center" wrapText="1"/>
    </xf>
    <xf numFmtId="0" fontId="0" fillId="0" borderId="32" xfId="0" applyNumberFormat="1" applyFont="1" applyBorder="1" applyAlignment="1">
      <alignment horizontal="left" vertical="center" wrapText="1"/>
    </xf>
    <xf numFmtId="2" fontId="0" fillId="0" borderId="29" xfId="0" applyNumberFormat="1" applyFont="1" applyBorder="1" applyAlignment="1">
      <alignment wrapText="1"/>
    </xf>
    <xf numFmtId="2" fontId="0" fillId="0" borderId="30" xfId="0" applyNumberFormat="1" applyFont="1" applyBorder="1" applyAlignment="1">
      <alignment wrapText="1"/>
    </xf>
    <xf numFmtId="2" fontId="0" fillId="0" borderId="32" xfId="0" applyNumberFormat="1" applyFont="1" applyBorder="1" applyAlignment="1">
      <alignment wrapText="1"/>
    </xf>
    <xf numFmtId="2" fontId="0" fillId="0" borderId="31" xfId="0" applyNumberFormat="1" applyFont="1" applyBorder="1" applyAlignment="1">
      <alignment wrapText="1"/>
    </xf>
    <xf numFmtId="166" fontId="35" fillId="0" borderId="32" xfId="0" applyNumberFormat="1" applyFont="1" applyBorder="1" applyAlignment="1">
      <alignment wrapText="1"/>
    </xf>
    <xf numFmtId="0" fontId="35" fillId="33" borderId="29" xfId="0" applyFont="1" applyFill="1" applyBorder="1" applyAlignment="1">
      <alignment wrapText="1"/>
    </xf>
    <xf numFmtId="0" fontId="35" fillId="33" borderId="30" xfId="0" applyFont="1" applyFill="1" applyBorder="1" applyAlignment="1">
      <alignment wrapText="1"/>
    </xf>
    <xf numFmtId="0" fontId="35" fillId="33" borderId="32" xfId="0" applyFont="1" applyFill="1" applyBorder="1" applyAlignment="1">
      <alignment wrapText="1"/>
    </xf>
    <xf numFmtId="2" fontId="35" fillId="0" borderId="31" xfId="0" applyNumberFormat="1" applyFont="1" applyBorder="1" applyAlignment="1">
      <alignment wrapText="1"/>
    </xf>
    <xf numFmtId="0" fontId="0" fillId="0" borderId="51" xfId="0" applyNumberFormat="1" applyFont="1" applyBorder="1" applyAlignment="1">
      <alignment horizontal="left" vertical="center" wrapText="1"/>
    </xf>
    <xf numFmtId="2" fontId="0" fillId="0" borderId="52" xfId="0" applyNumberFormat="1" applyFont="1" applyBorder="1" applyAlignment="1">
      <alignment wrapText="1"/>
    </xf>
    <xf numFmtId="2" fontId="0" fillId="0" borderId="15" xfId="0" applyNumberFormat="1" applyFont="1" applyBorder="1" applyAlignment="1">
      <alignment wrapText="1"/>
    </xf>
    <xf numFmtId="2" fontId="0" fillId="0" borderId="51" xfId="0" applyNumberFormat="1" applyFont="1" applyBorder="1" applyAlignment="1">
      <alignment wrapText="1"/>
    </xf>
    <xf numFmtId="2" fontId="0" fillId="0" borderId="53" xfId="0" applyNumberFormat="1" applyFont="1" applyBorder="1" applyAlignment="1">
      <alignment wrapText="1"/>
    </xf>
    <xf numFmtId="166" fontId="35" fillId="0" borderId="51" xfId="0" applyNumberFormat="1" applyFont="1" applyBorder="1" applyAlignment="1">
      <alignment wrapText="1"/>
    </xf>
    <xf numFmtId="0" fontId="35" fillId="33" borderId="52" xfId="0" applyFont="1" applyFill="1" applyBorder="1" applyAlignment="1">
      <alignment wrapText="1"/>
    </xf>
    <xf numFmtId="0" fontId="35" fillId="33" borderId="15" xfId="0" applyFont="1" applyFill="1" applyBorder="1" applyAlignment="1">
      <alignment wrapText="1"/>
    </xf>
    <xf numFmtId="0" fontId="35" fillId="33" borderId="51" xfId="0" applyFont="1" applyFill="1" applyBorder="1" applyAlignment="1">
      <alignment wrapText="1"/>
    </xf>
    <xf numFmtId="2" fontId="35" fillId="0" borderId="53" xfId="0" applyNumberFormat="1" applyFont="1" applyBorder="1" applyAlignment="1">
      <alignment wrapText="1"/>
    </xf>
    <xf numFmtId="0" fontId="0" fillId="0" borderId="30" xfId="0" applyFont="1" applyBorder="1" applyAlignment="1">
      <alignment/>
    </xf>
    <xf numFmtId="0" fontId="0" fillId="33" borderId="52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51" xfId="0" applyFont="1" applyFill="1" applyBorder="1" applyAlignment="1">
      <alignment wrapText="1"/>
    </xf>
    <xf numFmtId="2" fontId="35" fillId="0" borderId="24" xfId="0" applyNumberFormat="1" applyFont="1" applyBorder="1" applyAlignment="1">
      <alignment horizontal="center" wrapText="1"/>
    </xf>
    <xf numFmtId="0" fontId="0" fillId="0" borderId="54" xfId="0" applyNumberFormat="1" applyFont="1" applyBorder="1" applyAlignment="1">
      <alignment horizontal="left" vertical="center" wrapText="1"/>
    </xf>
    <xf numFmtId="2" fontId="0" fillId="0" borderId="55" xfId="0" applyNumberFormat="1" applyFont="1" applyBorder="1" applyAlignment="1">
      <alignment wrapText="1"/>
    </xf>
    <xf numFmtId="2" fontId="0" fillId="0" borderId="56" xfId="0" applyNumberFormat="1" applyFont="1" applyBorder="1" applyAlignment="1">
      <alignment wrapText="1"/>
    </xf>
    <xf numFmtId="2" fontId="0" fillId="0" borderId="54" xfId="0" applyNumberFormat="1" applyFont="1" applyBorder="1" applyAlignment="1">
      <alignment wrapText="1"/>
    </xf>
    <xf numFmtId="2" fontId="0" fillId="0" borderId="57" xfId="0" applyNumberFormat="1" applyFont="1" applyBorder="1" applyAlignment="1">
      <alignment wrapText="1"/>
    </xf>
    <xf numFmtId="0" fontId="0" fillId="33" borderId="55" xfId="0" applyFont="1" applyFill="1" applyBorder="1" applyAlignment="1">
      <alignment wrapText="1"/>
    </xf>
    <xf numFmtId="0" fontId="0" fillId="33" borderId="56" xfId="0" applyFont="1" applyFill="1" applyBorder="1" applyAlignment="1">
      <alignment wrapText="1"/>
    </xf>
    <xf numFmtId="0" fontId="0" fillId="33" borderId="54" xfId="0" applyFont="1" applyFill="1" applyBorder="1" applyAlignment="1">
      <alignment wrapText="1"/>
    </xf>
    <xf numFmtId="2" fontId="35" fillId="0" borderId="57" xfId="0" applyNumberFormat="1" applyFont="1" applyBorder="1" applyAlignment="1">
      <alignment wrapText="1"/>
    </xf>
    <xf numFmtId="0" fontId="39" fillId="0" borderId="51" xfId="0" applyNumberFormat="1" applyFont="1" applyBorder="1" applyAlignment="1">
      <alignment horizontal="left" vertical="center" wrapText="1"/>
    </xf>
    <xf numFmtId="2" fontId="39" fillId="0" borderId="52" xfId="0" applyNumberFormat="1" applyFont="1" applyBorder="1" applyAlignment="1">
      <alignment wrapText="1"/>
    </xf>
    <xf numFmtId="2" fontId="39" fillId="0" borderId="15" xfId="0" applyNumberFormat="1" applyFont="1" applyBorder="1" applyAlignment="1">
      <alignment wrapText="1"/>
    </xf>
    <xf numFmtId="2" fontId="39" fillId="0" borderId="51" xfId="0" applyNumberFormat="1" applyFont="1" applyBorder="1" applyAlignment="1">
      <alignment wrapText="1"/>
    </xf>
    <xf numFmtId="2" fontId="39" fillId="0" borderId="53" xfId="0" applyNumberFormat="1" applyFont="1" applyBorder="1" applyAlignment="1">
      <alignment wrapText="1"/>
    </xf>
    <xf numFmtId="0" fontId="39" fillId="33" borderId="52" xfId="0" applyFont="1" applyFill="1" applyBorder="1" applyAlignment="1">
      <alignment wrapText="1"/>
    </xf>
    <xf numFmtId="0" fontId="39" fillId="33" borderId="15" xfId="0" applyFont="1" applyFill="1" applyBorder="1" applyAlignment="1">
      <alignment wrapText="1"/>
    </xf>
    <xf numFmtId="0" fontId="39" fillId="33" borderId="51" xfId="0" applyFont="1" applyFill="1" applyBorder="1" applyAlignment="1">
      <alignment wrapText="1"/>
    </xf>
    <xf numFmtId="2" fontId="38" fillId="0" borderId="53" xfId="0" applyNumberFormat="1" applyFont="1" applyBorder="1" applyAlignment="1">
      <alignment wrapText="1"/>
    </xf>
    <xf numFmtId="2" fontId="0" fillId="0" borderId="36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0" fontId="0" fillId="33" borderId="29" xfId="0" applyFont="1" applyFill="1" applyBorder="1" applyAlignment="1">
      <alignment wrapText="1"/>
    </xf>
    <xf numFmtId="0" fontId="0" fillId="33" borderId="30" xfId="0" applyFont="1" applyFill="1" applyBorder="1" applyAlignment="1">
      <alignment wrapText="1"/>
    </xf>
    <xf numFmtId="0" fontId="0" fillId="33" borderId="32" xfId="0" applyFont="1" applyFill="1" applyBorder="1" applyAlignment="1">
      <alignment wrapText="1"/>
    </xf>
    <xf numFmtId="2" fontId="0" fillId="33" borderId="53" xfId="0" applyNumberFormat="1" applyFont="1" applyFill="1" applyBorder="1" applyAlignment="1">
      <alignment wrapText="1"/>
    </xf>
    <xf numFmtId="2" fontId="35" fillId="0" borderId="36" xfId="0" applyNumberFormat="1" applyFont="1" applyBorder="1" applyAlignment="1">
      <alignment wrapText="1"/>
    </xf>
    <xf numFmtId="2" fontId="35" fillId="0" borderId="25" xfId="0" applyNumberFormat="1" applyFont="1" applyBorder="1" applyAlignment="1">
      <alignment wrapText="1"/>
    </xf>
    <xf numFmtId="2" fontId="0" fillId="33" borderId="15" xfId="0" applyNumberFormat="1" applyFont="1" applyFill="1" applyBorder="1" applyAlignment="1">
      <alignment wrapText="1"/>
    </xf>
    <xf numFmtId="2" fontId="39" fillId="0" borderId="3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2" fontId="39" fillId="0" borderId="36" xfId="0" applyNumberFormat="1" applyFont="1" applyBorder="1" applyAlignment="1">
      <alignment/>
    </xf>
    <xf numFmtId="2" fontId="38" fillId="0" borderId="32" xfId="0" applyNumberFormat="1" applyFont="1" applyBorder="1" applyAlignment="1">
      <alignment wrapText="1"/>
    </xf>
    <xf numFmtId="2" fontId="35" fillId="0" borderId="46" xfId="0" applyNumberFormat="1" applyFont="1" applyBorder="1" applyAlignment="1">
      <alignment wrapText="1"/>
    </xf>
    <xf numFmtId="2" fontId="35" fillId="0" borderId="43" xfId="0" applyNumberFormat="1" applyFont="1" applyBorder="1" applyAlignment="1">
      <alignment wrapText="1"/>
    </xf>
    <xf numFmtId="2" fontId="38" fillId="0" borderId="36" xfId="0" applyNumberFormat="1" applyFont="1" applyBorder="1" applyAlignment="1">
      <alignment wrapText="1"/>
    </xf>
    <xf numFmtId="2" fontId="38" fillId="0" borderId="25" xfId="0" applyNumberFormat="1" applyFont="1" applyBorder="1" applyAlignment="1">
      <alignment wrapText="1"/>
    </xf>
    <xf numFmtId="2" fontId="35" fillId="0" borderId="49" xfId="0" applyNumberFormat="1" applyFont="1" applyBorder="1" applyAlignment="1">
      <alignment wrapText="1"/>
    </xf>
    <xf numFmtId="2" fontId="35" fillId="0" borderId="51" xfId="0" applyNumberFormat="1" applyFont="1" applyBorder="1" applyAlignment="1">
      <alignment wrapText="1"/>
    </xf>
    <xf numFmtId="2" fontId="38" fillId="0" borderId="43" xfId="0" applyNumberFormat="1" applyFont="1" applyBorder="1" applyAlignment="1">
      <alignment wrapText="1"/>
    </xf>
    <xf numFmtId="2" fontId="38" fillId="0" borderId="46" xfId="0" applyNumberFormat="1" applyFont="1" applyBorder="1" applyAlignment="1">
      <alignment wrapText="1"/>
    </xf>
    <xf numFmtId="2" fontId="35" fillId="0" borderId="54" xfId="0" applyNumberFormat="1" applyFont="1" applyBorder="1" applyAlignment="1">
      <alignment wrapText="1"/>
    </xf>
    <xf numFmtId="2" fontId="35" fillId="0" borderId="32" xfId="0" applyNumberFormat="1" applyFont="1" applyBorder="1" applyAlignment="1">
      <alignment wrapText="1"/>
    </xf>
    <xf numFmtId="2" fontId="38" fillId="0" borderId="51" xfId="0" applyNumberFormat="1" applyFont="1" applyBorder="1" applyAlignment="1">
      <alignment wrapText="1"/>
    </xf>
    <xf numFmtId="2" fontId="38" fillId="0" borderId="37" xfId="0" applyNumberFormat="1" applyFont="1" applyBorder="1" applyAlignment="1">
      <alignment wrapText="1"/>
    </xf>
    <xf numFmtId="2" fontId="0" fillId="33" borderId="52" xfId="0" applyNumberFormat="1" applyFont="1" applyFill="1" applyBorder="1" applyAlignment="1">
      <alignment wrapText="1"/>
    </xf>
    <xf numFmtId="0" fontId="35" fillId="0" borderId="33" xfId="0" applyFont="1" applyBorder="1" applyAlignment="1">
      <alignment horizontal="center"/>
    </xf>
    <xf numFmtId="2" fontId="35" fillId="0" borderId="38" xfId="0" applyNumberFormat="1" applyFont="1" applyBorder="1" applyAlignment="1">
      <alignment horizontal="center" wrapText="1"/>
    </xf>
    <xf numFmtId="2" fontId="35" fillId="0" borderId="44" xfId="0" applyNumberFormat="1" applyFont="1" applyBorder="1" applyAlignment="1">
      <alignment horizontal="center" wrapText="1"/>
    </xf>
    <xf numFmtId="2" fontId="38" fillId="0" borderId="35" xfId="0" applyNumberFormat="1" applyFont="1" applyBorder="1" applyAlignment="1">
      <alignment horizontal="center" wrapText="1"/>
    </xf>
    <xf numFmtId="2" fontId="35" fillId="0" borderId="50" xfId="0" applyNumberFormat="1" applyFont="1" applyBorder="1" applyAlignment="1">
      <alignment horizontal="center" wrapText="1"/>
    </xf>
    <xf numFmtId="2" fontId="38" fillId="0" borderId="44" xfId="0" applyNumberFormat="1" applyFont="1" applyBorder="1" applyAlignment="1">
      <alignment horizontal="center" wrapText="1"/>
    </xf>
    <xf numFmtId="2" fontId="0" fillId="0" borderId="29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34" xfId="0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center" vertical="center"/>
    </xf>
    <xf numFmtId="2" fontId="35" fillId="0" borderId="53" xfId="0" applyNumberFormat="1" applyFont="1" applyBorder="1" applyAlignment="1">
      <alignment horizontal="center" wrapText="1"/>
    </xf>
    <xf numFmtId="2" fontId="35" fillId="0" borderId="35" xfId="0" applyNumberFormat="1" applyFont="1" applyBorder="1" applyAlignment="1">
      <alignment horizontal="center" wrapText="1"/>
    </xf>
    <xf numFmtId="0" fontId="39" fillId="0" borderId="16" xfId="0" applyNumberFormat="1" applyFont="1" applyBorder="1" applyAlignment="1">
      <alignment horizontal="center" vertical="center"/>
    </xf>
    <xf numFmtId="2" fontId="35" fillId="0" borderId="24" xfId="0" applyNumberFormat="1" applyFont="1" applyBorder="1" applyAlignment="1">
      <alignment horizontal="center" wrapText="1"/>
    </xf>
    <xf numFmtId="2" fontId="38" fillId="0" borderId="53" xfId="0" applyNumberFormat="1" applyFont="1" applyBorder="1" applyAlignment="1">
      <alignment horizontal="center" wrapText="1"/>
    </xf>
    <xf numFmtId="2" fontId="38" fillId="0" borderId="31" xfId="0" applyNumberFormat="1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39" fillId="0" borderId="5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15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39" fillId="0" borderId="16" xfId="0" applyNumberFormat="1" applyFont="1" applyBorder="1" applyAlignment="1">
      <alignment horizontal="center" vertical="center"/>
    </xf>
    <xf numFmtId="0" fontId="39" fillId="0" borderId="27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39" fillId="0" borderId="30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2" fontId="35" fillId="0" borderId="53" xfId="0" applyNumberFormat="1" applyFont="1" applyBorder="1" applyAlignment="1">
      <alignment horizontal="center" vertical="center" wrapText="1"/>
    </xf>
    <xf numFmtId="2" fontId="35" fillId="0" borderId="24" xfId="0" applyNumberFormat="1" applyFont="1" applyBorder="1" applyAlignment="1">
      <alignment horizontal="center" vertical="center" wrapText="1"/>
    </xf>
    <xf numFmtId="2" fontId="35" fillId="0" borderId="35" xfId="0" applyNumberFormat="1" applyFont="1" applyBorder="1" applyAlignment="1">
      <alignment horizontal="center" vertical="center" wrapText="1"/>
    </xf>
    <xf numFmtId="2" fontId="38" fillId="0" borderId="53" xfId="0" applyNumberFormat="1" applyFont="1" applyBorder="1" applyAlignment="1">
      <alignment horizontal="center" vertical="center" wrapText="1"/>
    </xf>
    <xf numFmtId="2" fontId="38" fillId="0" borderId="24" xfId="0" applyNumberFormat="1" applyFont="1" applyBorder="1" applyAlignment="1">
      <alignment horizontal="center" vertical="center" wrapText="1"/>
    </xf>
    <xf numFmtId="2" fontId="38" fillId="0" borderId="35" xfId="0" applyNumberFormat="1" applyFont="1" applyBorder="1" applyAlignment="1">
      <alignment horizontal="center" vertical="center" wrapText="1"/>
    </xf>
    <xf numFmtId="2" fontId="35" fillId="0" borderId="57" xfId="0" applyNumberFormat="1" applyFont="1" applyBorder="1" applyAlignment="1">
      <alignment horizontal="center" vertical="center" wrapText="1"/>
    </xf>
    <xf numFmtId="2" fontId="35" fillId="0" borderId="53" xfId="0" applyNumberFormat="1" applyFont="1" applyBorder="1" applyAlignment="1">
      <alignment horizontal="left" wrapText="1"/>
    </xf>
    <xf numFmtId="2" fontId="35" fillId="0" borderId="31" xfId="0" applyNumberFormat="1" applyFont="1" applyBorder="1" applyAlignment="1">
      <alignment horizontal="left" wrapText="1"/>
    </xf>
    <xf numFmtId="2" fontId="35" fillId="0" borderId="53" xfId="0" applyNumberFormat="1" applyFont="1" applyBorder="1" applyAlignment="1">
      <alignment horizontal="center" wrapText="1"/>
    </xf>
    <xf numFmtId="2" fontId="35" fillId="0" borderId="35" xfId="0" applyNumberFormat="1" applyFont="1" applyBorder="1" applyAlignment="1">
      <alignment horizontal="center" wrapText="1"/>
    </xf>
    <xf numFmtId="2" fontId="38" fillId="0" borderId="53" xfId="0" applyNumberFormat="1" applyFont="1" applyBorder="1" applyAlignment="1">
      <alignment horizontal="center" wrapText="1"/>
    </xf>
    <xf numFmtId="2" fontId="38" fillId="0" borderId="31" xfId="0" applyNumberFormat="1" applyFont="1" applyBorder="1" applyAlignment="1">
      <alignment horizontal="center" wrapText="1"/>
    </xf>
    <xf numFmtId="2" fontId="35" fillId="0" borderId="24" xfId="0" applyNumberFormat="1" applyFont="1" applyBorder="1" applyAlignment="1">
      <alignment horizontal="center" wrapText="1"/>
    </xf>
    <xf numFmtId="0" fontId="35" fillId="0" borderId="58" xfId="0" applyFont="1" applyBorder="1" applyAlignment="1">
      <alignment horizontal="left"/>
    </xf>
    <xf numFmtId="0" fontId="35" fillId="0" borderId="47" xfId="0" applyFont="1" applyBorder="1" applyAlignment="1">
      <alignment horizontal="left"/>
    </xf>
    <xf numFmtId="0" fontId="35" fillId="0" borderId="59" xfId="0" applyFont="1" applyBorder="1" applyAlignment="1">
      <alignment horizontal="left"/>
    </xf>
    <xf numFmtId="0" fontId="35" fillId="0" borderId="60" xfId="0" applyFont="1" applyBorder="1" applyAlignment="1">
      <alignment horizontal="left"/>
    </xf>
    <xf numFmtId="0" fontId="35" fillId="0" borderId="61" xfId="0" applyFont="1" applyBorder="1" applyAlignment="1">
      <alignment horizontal="left"/>
    </xf>
    <xf numFmtId="0" fontId="35" fillId="0" borderId="62" xfId="0" applyFont="1" applyBorder="1" applyAlignment="1">
      <alignment horizontal="left"/>
    </xf>
    <xf numFmtId="2" fontId="35" fillId="0" borderId="58" xfId="0" applyNumberFormat="1" applyFont="1" applyBorder="1" applyAlignment="1">
      <alignment horizontal="left"/>
    </xf>
    <xf numFmtId="2" fontId="35" fillId="0" borderId="47" xfId="0" applyNumberFormat="1" applyFont="1" applyBorder="1" applyAlignment="1">
      <alignment horizontal="left"/>
    </xf>
    <xf numFmtId="2" fontId="35" fillId="0" borderId="59" xfId="0" applyNumberFormat="1" applyFont="1" applyBorder="1" applyAlignment="1">
      <alignment horizontal="left"/>
    </xf>
    <xf numFmtId="0" fontId="0" fillId="0" borderId="5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21.57421875" style="0" customWidth="1"/>
    <col min="2" max="2" width="9.8515625" style="0" bestFit="1" customWidth="1"/>
    <col min="3" max="3" width="5.421875" style="0" bestFit="1" customWidth="1"/>
    <col min="4" max="4" width="9.28125" style="0" bestFit="1" customWidth="1"/>
    <col min="5" max="5" width="6.7109375" style="0" bestFit="1" customWidth="1"/>
    <col min="6" max="6" width="12.00390625" style="0" bestFit="1" customWidth="1"/>
    <col min="7" max="7" width="6.140625" style="0" bestFit="1" customWidth="1"/>
    <col min="8" max="8" width="12.57421875" style="0" bestFit="1" customWidth="1"/>
    <col min="9" max="9" width="10.00390625" style="0" bestFit="1" customWidth="1"/>
    <col min="10" max="10" width="8.28125" style="0" bestFit="1" customWidth="1"/>
    <col min="11" max="11" width="5.8515625" style="0" bestFit="1" customWidth="1"/>
    <col min="12" max="12" width="6.140625" style="0" bestFit="1" customWidth="1"/>
    <col min="13" max="13" width="13.7109375" style="0" bestFit="1" customWidth="1"/>
    <col min="14" max="14" width="6.140625" style="0" bestFit="1" customWidth="1"/>
    <col min="15" max="15" width="12.57421875" style="0" bestFit="1" customWidth="1"/>
    <col min="16" max="16" width="10.00390625" style="0" bestFit="1" customWidth="1"/>
    <col min="17" max="17" width="12.8515625" style="0" bestFit="1" customWidth="1"/>
    <col min="18" max="18" width="7.421875" style="0" bestFit="1" customWidth="1"/>
  </cols>
  <sheetData>
    <row r="1" spans="1:9" ht="24" thickBot="1">
      <c r="A1" s="14" t="s">
        <v>23</v>
      </c>
      <c r="B1" s="14"/>
      <c r="C1" s="14"/>
      <c r="D1" s="14"/>
      <c r="E1" s="14"/>
      <c r="F1" s="170"/>
      <c r="G1" s="170"/>
      <c r="H1" s="170"/>
      <c r="I1" s="170"/>
    </row>
    <row r="2" spans="1:16" ht="15.75" thickBot="1">
      <c r="A2" s="13"/>
      <c r="F2" s="171"/>
      <c r="G2" s="368" t="s">
        <v>5</v>
      </c>
      <c r="H2" s="369"/>
      <c r="I2" s="370"/>
      <c r="K2" s="365" t="s">
        <v>8</v>
      </c>
      <c r="L2" s="366"/>
      <c r="M2" s="367"/>
      <c r="N2" s="362" t="s">
        <v>21</v>
      </c>
      <c r="O2" s="363"/>
      <c r="P2" s="364"/>
    </row>
    <row r="3" spans="1:18" ht="45.75" customHeight="1" thickBot="1">
      <c r="A3" s="15" t="s">
        <v>0</v>
      </c>
      <c r="B3" s="17" t="s">
        <v>1</v>
      </c>
      <c r="C3" s="74" t="s">
        <v>22</v>
      </c>
      <c r="D3" s="15" t="s">
        <v>2</v>
      </c>
      <c r="E3" s="16" t="s">
        <v>3</v>
      </c>
      <c r="F3" s="172" t="s">
        <v>4</v>
      </c>
      <c r="G3" s="173" t="s">
        <v>18</v>
      </c>
      <c r="H3" s="174" t="s">
        <v>16</v>
      </c>
      <c r="I3" s="172" t="s">
        <v>17</v>
      </c>
      <c r="J3" s="74" t="s">
        <v>6</v>
      </c>
      <c r="K3" s="15" t="s">
        <v>14</v>
      </c>
      <c r="L3" s="16" t="s">
        <v>15</v>
      </c>
      <c r="M3" s="18" t="s">
        <v>19</v>
      </c>
      <c r="N3" s="15" t="s">
        <v>18</v>
      </c>
      <c r="O3" s="16" t="s">
        <v>16</v>
      </c>
      <c r="P3" s="18" t="s">
        <v>17</v>
      </c>
      <c r="Q3" s="74" t="s">
        <v>13</v>
      </c>
      <c r="R3" s="311" t="s">
        <v>7</v>
      </c>
    </row>
    <row r="4" spans="1:24" ht="15" customHeight="1" thickBot="1">
      <c r="A4" s="69" t="s">
        <v>107</v>
      </c>
      <c r="B4" s="70" t="s">
        <v>32</v>
      </c>
      <c r="C4" s="107" t="s">
        <v>97</v>
      </c>
      <c r="D4" s="69">
        <v>34.53</v>
      </c>
      <c r="E4" s="176">
        <v>50</v>
      </c>
      <c r="F4" s="175"/>
      <c r="G4" s="177">
        <v>33.4</v>
      </c>
      <c r="H4" s="178">
        <v>-4</v>
      </c>
      <c r="I4" s="297">
        <f aca="true" t="shared" si="0" ref="I4:I10">G4+H4</f>
        <v>29.4</v>
      </c>
      <c r="J4" s="180">
        <v>-4</v>
      </c>
      <c r="K4" s="72"/>
      <c r="L4" s="73"/>
      <c r="M4" s="121">
        <f aca="true" t="shared" si="1" ref="M4:M10">-(K4/5)+-(L4/5)</f>
        <v>0</v>
      </c>
      <c r="N4" s="72"/>
      <c r="O4" s="73"/>
      <c r="P4" s="71">
        <f>N4+O4</f>
        <v>0</v>
      </c>
      <c r="Q4" s="75">
        <f aca="true" t="shared" si="2" ref="Q4:Q10">D4+E4+F4+I4+J4+M4+P4</f>
        <v>109.93</v>
      </c>
      <c r="R4" s="237"/>
      <c r="T4" s="7" t="s">
        <v>33</v>
      </c>
      <c r="U4" s="8"/>
      <c r="V4" s="8"/>
      <c r="W4" s="8"/>
      <c r="X4" s="1"/>
    </row>
    <row r="5" spans="1:24" ht="15" customHeight="1" thickTop="1">
      <c r="A5" s="340" t="s">
        <v>95</v>
      </c>
      <c r="B5" s="371" t="s">
        <v>30</v>
      </c>
      <c r="C5" s="108" t="s">
        <v>96</v>
      </c>
      <c r="D5" s="188">
        <v>31.43</v>
      </c>
      <c r="E5" s="189">
        <v>43</v>
      </c>
      <c r="F5" s="190"/>
      <c r="G5" s="188">
        <v>29.44</v>
      </c>
      <c r="H5" s="189">
        <v>-12</v>
      </c>
      <c r="I5" s="291">
        <f t="shared" si="0"/>
        <v>17.44</v>
      </c>
      <c r="J5" s="191">
        <v>-4</v>
      </c>
      <c r="K5" s="188">
        <v>36</v>
      </c>
      <c r="L5" s="189">
        <v>17</v>
      </c>
      <c r="M5" s="157">
        <f t="shared" si="1"/>
        <v>-10.6</v>
      </c>
      <c r="N5" s="83">
        <v>32.16</v>
      </c>
      <c r="O5" s="192">
        <v>-9</v>
      </c>
      <c r="P5" s="193">
        <f>N5+O5</f>
        <v>23.159999999999997</v>
      </c>
      <c r="Q5" s="194">
        <f t="shared" si="2"/>
        <v>100.43</v>
      </c>
      <c r="R5" s="264"/>
      <c r="T5" s="22" t="s">
        <v>9</v>
      </c>
      <c r="U5" s="23" t="s">
        <v>31</v>
      </c>
      <c r="V5" s="24" t="s">
        <v>10</v>
      </c>
      <c r="W5" s="25" t="s">
        <v>11</v>
      </c>
      <c r="X5" s="26" t="s">
        <v>12</v>
      </c>
    </row>
    <row r="6" spans="1:24" ht="15" customHeight="1">
      <c r="A6" s="339"/>
      <c r="B6" s="372"/>
      <c r="C6" s="109" t="s">
        <v>97</v>
      </c>
      <c r="D6" s="159">
        <v>28.5</v>
      </c>
      <c r="E6" s="85">
        <v>48.05</v>
      </c>
      <c r="F6" s="102"/>
      <c r="G6" s="84">
        <v>28.97</v>
      </c>
      <c r="H6" s="160">
        <v>-12</v>
      </c>
      <c r="I6" s="290">
        <f t="shared" si="0"/>
        <v>16.97</v>
      </c>
      <c r="J6" s="179">
        <v>-4</v>
      </c>
      <c r="K6" s="159">
        <v>36</v>
      </c>
      <c r="L6" s="160">
        <v>17</v>
      </c>
      <c r="M6" s="158">
        <f t="shared" si="1"/>
        <v>-10.6</v>
      </c>
      <c r="N6" s="84">
        <v>32.32</v>
      </c>
      <c r="O6" s="85">
        <v>-6</v>
      </c>
      <c r="P6" s="195">
        <f>N6+O6</f>
        <v>26.32</v>
      </c>
      <c r="Q6" s="129">
        <f t="shared" si="2"/>
        <v>105.24000000000001</v>
      </c>
      <c r="R6" s="235"/>
      <c r="T6" s="2">
        <v>2000</v>
      </c>
      <c r="U6" s="19" t="s">
        <v>32</v>
      </c>
      <c r="V6" s="19">
        <v>55</v>
      </c>
      <c r="W6" s="19">
        <v>65</v>
      </c>
      <c r="X6" s="21">
        <v>75</v>
      </c>
    </row>
    <row r="7" spans="1:24" ht="15" customHeight="1" thickBot="1">
      <c r="A7" s="181" t="s">
        <v>110</v>
      </c>
      <c r="B7" s="182" t="s">
        <v>30</v>
      </c>
      <c r="C7" s="183" t="s">
        <v>97</v>
      </c>
      <c r="D7" s="181">
        <v>25.34</v>
      </c>
      <c r="E7" s="184">
        <v>34.95</v>
      </c>
      <c r="F7" s="169"/>
      <c r="G7" s="181">
        <v>25.82</v>
      </c>
      <c r="H7" s="187">
        <v>-12</v>
      </c>
      <c r="I7" s="298">
        <f t="shared" si="0"/>
        <v>13.82</v>
      </c>
      <c r="J7" s="185">
        <v>-10</v>
      </c>
      <c r="K7" s="186">
        <v>34</v>
      </c>
      <c r="L7" s="187">
        <v>34</v>
      </c>
      <c r="M7" s="196">
        <f t="shared" si="1"/>
        <v>-13.6</v>
      </c>
      <c r="N7" s="181">
        <v>31.41</v>
      </c>
      <c r="O7" s="184">
        <v>-15</v>
      </c>
      <c r="P7" s="197">
        <f>N7+O7</f>
        <v>16.41</v>
      </c>
      <c r="Q7" s="198">
        <f t="shared" si="2"/>
        <v>66.92000000000002</v>
      </c>
      <c r="R7" s="312" t="s">
        <v>11</v>
      </c>
      <c r="T7" s="2">
        <v>2001</v>
      </c>
      <c r="U7" s="20" t="s">
        <v>30</v>
      </c>
      <c r="V7" s="12">
        <v>60</v>
      </c>
      <c r="W7" s="4">
        <v>70</v>
      </c>
      <c r="X7" s="5">
        <v>80</v>
      </c>
    </row>
    <row r="8" spans="1:24" ht="15.75" thickTop="1">
      <c r="A8" s="341" t="s">
        <v>91</v>
      </c>
      <c r="B8" s="342" t="s">
        <v>29</v>
      </c>
      <c r="C8" s="113" t="s">
        <v>96</v>
      </c>
      <c r="D8" s="199">
        <v>23.59</v>
      </c>
      <c r="E8" s="200">
        <v>35.5</v>
      </c>
      <c r="F8" s="201">
        <v>16.25</v>
      </c>
      <c r="G8" s="199">
        <v>26.37</v>
      </c>
      <c r="H8" s="200">
        <v>-14</v>
      </c>
      <c r="I8" s="291">
        <f t="shared" si="0"/>
        <v>12.370000000000001</v>
      </c>
      <c r="J8" s="202">
        <v>-8</v>
      </c>
      <c r="K8" s="199">
        <v>26</v>
      </c>
      <c r="L8" s="200">
        <v>32</v>
      </c>
      <c r="M8" s="157">
        <f t="shared" si="1"/>
        <v>-11.600000000000001</v>
      </c>
      <c r="N8" s="203"/>
      <c r="O8" s="204"/>
      <c r="P8" s="205"/>
      <c r="Q8" s="194">
        <f t="shared" si="2"/>
        <v>68.11000000000001</v>
      </c>
      <c r="R8" s="349" t="s">
        <v>10</v>
      </c>
      <c r="T8" s="2">
        <v>2002</v>
      </c>
      <c r="U8" s="20" t="s">
        <v>29</v>
      </c>
      <c r="V8" s="12">
        <v>70</v>
      </c>
      <c r="W8" s="4">
        <v>80</v>
      </c>
      <c r="X8" s="5">
        <v>95</v>
      </c>
    </row>
    <row r="9" spans="1:24" ht="15">
      <c r="A9" s="339"/>
      <c r="B9" s="329"/>
      <c r="C9" s="114" t="s">
        <v>97</v>
      </c>
      <c r="D9" s="97">
        <v>23.9</v>
      </c>
      <c r="E9" s="98">
        <v>34.4</v>
      </c>
      <c r="F9" s="119">
        <v>15.83</v>
      </c>
      <c r="G9" s="97">
        <v>26.44</v>
      </c>
      <c r="H9" s="98">
        <v>-17</v>
      </c>
      <c r="I9" s="290">
        <f t="shared" si="0"/>
        <v>9.440000000000001</v>
      </c>
      <c r="J9" s="99">
        <v>-7</v>
      </c>
      <c r="K9" s="97">
        <v>40</v>
      </c>
      <c r="L9" s="98">
        <v>18</v>
      </c>
      <c r="M9" s="158">
        <f t="shared" si="1"/>
        <v>-11.6</v>
      </c>
      <c r="N9" s="206"/>
      <c r="O9" s="207"/>
      <c r="P9" s="208"/>
      <c r="Q9" s="129">
        <f t="shared" si="2"/>
        <v>64.97</v>
      </c>
      <c r="R9" s="350"/>
      <c r="T9" s="2">
        <v>2003</v>
      </c>
      <c r="U9" s="20" t="s">
        <v>28</v>
      </c>
      <c r="V9" s="12">
        <v>75</v>
      </c>
      <c r="W9" s="4">
        <v>85</v>
      </c>
      <c r="X9" s="5">
        <v>100</v>
      </c>
    </row>
    <row r="10" spans="1:24" ht="15">
      <c r="A10" s="149" t="s">
        <v>92</v>
      </c>
      <c r="B10" s="128" t="s">
        <v>29</v>
      </c>
      <c r="C10" s="141" t="s">
        <v>96</v>
      </c>
      <c r="D10" s="142">
        <v>27.37</v>
      </c>
      <c r="E10" s="143">
        <v>36.5</v>
      </c>
      <c r="F10" s="144">
        <v>26.82</v>
      </c>
      <c r="G10" s="142">
        <v>26.37</v>
      </c>
      <c r="H10" s="143">
        <v>-20</v>
      </c>
      <c r="I10" s="299">
        <f t="shared" si="0"/>
        <v>6.370000000000001</v>
      </c>
      <c r="J10" s="145">
        <v>-6</v>
      </c>
      <c r="K10" s="142">
        <v>45</v>
      </c>
      <c r="L10" s="143">
        <v>27</v>
      </c>
      <c r="M10" s="209">
        <f t="shared" si="1"/>
        <v>-14.4</v>
      </c>
      <c r="N10" s="210"/>
      <c r="O10" s="211"/>
      <c r="P10" s="212"/>
      <c r="Q10" s="150">
        <f t="shared" si="2"/>
        <v>76.66</v>
      </c>
      <c r="R10" s="313" t="s">
        <v>11</v>
      </c>
      <c r="T10" s="2">
        <v>2004</v>
      </c>
      <c r="U10" s="20" t="s">
        <v>27</v>
      </c>
      <c r="V10" s="3">
        <v>85</v>
      </c>
      <c r="W10" s="4">
        <v>105</v>
      </c>
      <c r="X10" s="5">
        <v>125</v>
      </c>
    </row>
    <row r="11" spans="1:24" ht="15">
      <c r="A11" s="86" t="s">
        <v>60</v>
      </c>
      <c r="B11" s="238" t="s">
        <v>29</v>
      </c>
      <c r="C11" s="112" t="s">
        <v>96</v>
      </c>
      <c r="D11" s="87">
        <v>35.11</v>
      </c>
      <c r="E11" s="88">
        <v>60</v>
      </c>
      <c r="F11" s="117">
        <v>40</v>
      </c>
      <c r="G11" s="87">
        <v>32.55</v>
      </c>
      <c r="H11" s="88">
        <v>-14</v>
      </c>
      <c r="I11" s="300">
        <f aca="true" t="shared" si="3" ref="I11:I30">G11+H11</f>
        <v>18.549999999999997</v>
      </c>
      <c r="J11" s="89">
        <v>-4</v>
      </c>
      <c r="K11" s="87"/>
      <c r="L11" s="88"/>
      <c r="M11" s="123">
        <f aca="true" t="shared" si="4" ref="M11:M18">-(K11/5)+-(L11/5)</f>
        <v>0</v>
      </c>
      <c r="N11" s="90"/>
      <c r="O11" s="91"/>
      <c r="P11" s="92"/>
      <c r="Q11" s="93">
        <f aca="true" t="shared" si="5" ref="Q11:Q30">D11+E11+F11+I11+J11+M11+P11</f>
        <v>149.66000000000003</v>
      </c>
      <c r="R11" s="314"/>
      <c r="T11" s="2">
        <v>2005</v>
      </c>
      <c r="U11" s="20" t="s">
        <v>26</v>
      </c>
      <c r="V11" s="3">
        <v>95</v>
      </c>
      <c r="W11" s="4">
        <v>115</v>
      </c>
      <c r="X11" s="5">
        <v>135</v>
      </c>
    </row>
    <row r="12" spans="1:24" ht="15">
      <c r="A12" s="330" t="s">
        <v>59</v>
      </c>
      <c r="B12" s="334" t="s">
        <v>29</v>
      </c>
      <c r="C12" s="111" t="s">
        <v>96</v>
      </c>
      <c r="D12" s="45">
        <v>38.67</v>
      </c>
      <c r="E12" s="46">
        <v>60</v>
      </c>
      <c r="F12" s="116">
        <v>40</v>
      </c>
      <c r="G12" s="45">
        <v>31.6</v>
      </c>
      <c r="H12" s="46">
        <v>-4</v>
      </c>
      <c r="I12" s="301">
        <f t="shared" si="3"/>
        <v>27.6</v>
      </c>
      <c r="J12" s="62">
        <v>-1</v>
      </c>
      <c r="K12" s="45"/>
      <c r="L12" s="46"/>
      <c r="M12" s="122">
        <f t="shared" si="4"/>
        <v>0</v>
      </c>
      <c r="N12" s="80"/>
      <c r="O12" s="81"/>
      <c r="P12" s="82"/>
      <c r="Q12" s="76">
        <f t="shared" si="5"/>
        <v>165.27</v>
      </c>
      <c r="R12" s="359"/>
      <c r="T12" s="2">
        <v>2006</v>
      </c>
      <c r="U12" s="19" t="s">
        <v>25</v>
      </c>
      <c r="V12" s="3">
        <v>80</v>
      </c>
      <c r="W12" s="4">
        <v>95</v>
      </c>
      <c r="X12" s="5">
        <v>110</v>
      </c>
    </row>
    <row r="13" spans="1:24" ht="15.75" thickBot="1">
      <c r="A13" s="344"/>
      <c r="B13" s="345"/>
      <c r="C13" s="110" t="s">
        <v>97</v>
      </c>
      <c r="D13" s="63">
        <v>35.72</v>
      </c>
      <c r="E13" s="64">
        <v>60</v>
      </c>
      <c r="F13" s="118">
        <v>40</v>
      </c>
      <c r="G13" s="63">
        <v>35</v>
      </c>
      <c r="H13" s="64">
        <v>-7</v>
      </c>
      <c r="I13" s="297">
        <f t="shared" si="3"/>
        <v>28</v>
      </c>
      <c r="J13" s="65">
        <v>-3</v>
      </c>
      <c r="K13" s="63"/>
      <c r="L13" s="64"/>
      <c r="M13" s="122">
        <f t="shared" si="4"/>
        <v>0</v>
      </c>
      <c r="N13" s="151"/>
      <c r="O13" s="152"/>
      <c r="P13" s="153"/>
      <c r="Q13" s="75">
        <f t="shared" si="5"/>
        <v>160.72</v>
      </c>
      <c r="R13" s="360"/>
      <c r="T13" s="6">
        <v>2007</v>
      </c>
      <c r="U13" s="10" t="s">
        <v>24</v>
      </c>
      <c r="V13" s="10">
        <v>95</v>
      </c>
      <c r="W13" s="10">
        <v>105</v>
      </c>
      <c r="X13" s="11">
        <v>120</v>
      </c>
    </row>
    <row r="14" spans="1:18" ht="15.75" thickTop="1">
      <c r="A14" s="213" t="s">
        <v>93</v>
      </c>
      <c r="B14" s="161" t="s">
        <v>28</v>
      </c>
      <c r="C14" s="214" t="s">
        <v>96</v>
      </c>
      <c r="D14" s="215">
        <v>26.71</v>
      </c>
      <c r="E14" s="216">
        <v>41.1</v>
      </c>
      <c r="F14" s="217">
        <v>29</v>
      </c>
      <c r="G14" s="215">
        <v>31.5</v>
      </c>
      <c r="H14" s="216">
        <v>-12</v>
      </c>
      <c r="I14" s="302">
        <f t="shared" si="3"/>
        <v>19.5</v>
      </c>
      <c r="J14" s="218">
        <v>-8</v>
      </c>
      <c r="K14" s="215">
        <v>31</v>
      </c>
      <c r="L14" s="216">
        <v>23</v>
      </c>
      <c r="M14" s="219">
        <f t="shared" si="4"/>
        <v>-10.8</v>
      </c>
      <c r="N14" s="220"/>
      <c r="O14" s="221"/>
      <c r="P14" s="222"/>
      <c r="Q14" s="223">
        <f t="shared" si="5"/>
        <v>97.51</v>
      </c>
      <c r="R14" s="315" t="s">
        <v>12</v>
      </c>
    </row>
    <row r="15" spans="1:24" ht="15">
      <c r="A15" s="338" t="s">
        <v>94</v>
      </c>
      <c r="B15" s="328" t="s">
        <v>28</v>
      </c>
      <c r="C15" s="250" t="s">
        <v>96</v>
      </c>
      <c r="D15" s="251">
        <v>30.44</v>
      </c>
      <c r="E15" s="252">
        <v>41.7</v>
      </c>
      <c r="F15" s="253">
        <v>35.44</v>
      </c>
      <c r="G15" s="251">
        <v>30.34</v>
      </c>
      <c r="H15" s="252">
        <v>-10</v>
      </c>
      <c r="I15" s="303">
        <f t="shared" si="3"/>
        <v>20.34</v>
      </c>
      <c r="J15" s="254">
        <v>-4</v>
      </c>
      <c r="K15" s="251">
        <v>26</v>
      </c>
      <c r="L15" s="252">
        <v>18</v>
      </c>
      <c r="M15" s="255">
        <f t="shared" si="4"/>
        <v>-8.8</v>
      </c>
      <c r="N15" s="256"/>
      <c r="O15" s="257"/>
      <c r="P15" s="258"/>
      <c r="Q15" s="259">
        <f t="shared" si="5"/>
        <v>115.12</v>
      </c>
      <c r="R15" s="357"/>
      <c r="T15" s="27" t="s">
        <v>34</v>
      </c>
      <c r="U15" s="28"/>
      <c r="V15" s="28"/>
      <c r="W15" s="28"/>
      <c r="X15" s="29"/>
    </row>
    <row r="16" spans="1:24" ht="15">
      <c r="A16" s="339"/>
      <c r="B16" s="329"/>
      <c r="C16" s="114" t="s">
        <v>97</v>
      </c>
      <c r="D16" s="97">
        <v>31.38</v>
      </c>
      <c r="E16" s="98">
        <v>60</v>
      </c>
      <c r="F16" s="119">
        <v>40</v>
      </c>
      <c r="G16" s="97">
        <v>30.19</v>
      </c>
      <c r="H16" s="98">
        <v>-9</v>
      </c>
      <c r="I16" s="290">
        <f t="shared" si="3"/>
        <v>21.19</v>
      </c>
      <c r="J16" s="99">
        <v>-5</v>
      </c>
      <c r="K16" s="97">
        <v>25</v>
      </c>
      <c r="L16" s="98">
        <v>17</v>
      </c>
      <c r="M16" s="158">
        <f t="shared" si="4"/>
        <v>-8.4</v>
      </c>
      <c r="N16" s="206"/>
      <c r="O16" s="207"/>
      <c r="P16" s="208"/>
      <c r="Q16" s="129">
        <f t="shared" si="5"/>
        <v>139.17</v>
      </c>
      <c r="R16" s="358"/>
      <c r="T16" s="30" t="s">
        <v>9</v>
      </c>
      <c r="U16" s="31" t="s">
        <v>31</v>
      </c>
      <c r="V16" s="32" t="s">
        <v>10</v>
      </c>
      <c r="W16" s="33" t="s">
        <v>11</v>
      </c>
      <c r="X16" s="34" t="s">
        <v>12</v>
      </c>
    </row>
    <row r="17" spans="1:24" ht="15">
      <c r="A17" s="338" t="s">
        <v>109</v>
      </c>
      <c r="B17" s="328" t="s">
        <v>28</v>
      </c>
      <c r="C17" s="250" t="s">
        <v>97</v>
      </c>
      <c r="D17" s="251">
        <v>29.69</v>
      </c>
      <c r="E17" s="252">
        <v>46.72</v>
      </c>
      <c r="F17" s="253">
        <v>40</v>
      </c>
      <c r="G17" s="251">
        <v>30.32</v>
      </c>
      <c r="H17" s="252">
        <v>-12</v>
      </c>
      <c r="I17" s="303">
        <f t="shared" si="3"/>
        <v>18.32</v>
      </c>
      <c r="J17" s="254">
        <v>-2</v>
      </c>
      <c r="K17" s="251">
        <v>30</v>
      </c>
      <c r="L17" s="252">
        <v>17</v>
      </c>
      <c r="M17" s="255">
        <f t="shared" si="4"/>
        <v>-9.4</v>
      </c>
      <c r="N17" s="256"/>
      <c r="O17" s="257"/>
      <c r="P17" s="258"/>
      <c r="Q17" s="259">
        <f t="shared" si="5"/>
        <v>123.32999999999998</v>
      </c>
      <c r="R17" s="355"/>
      <c r="T17" s="35">
        <v>2000</v>
      </c>
      <c r="U17" s="36" t="s">
        <v>32</v>
      </c>
      <c r="V17" s="36">
        <v>75</v>
      </c>
      <c r="W17" s="36">
        <v>95</v>
      </c>
      <c r="X17" s="37">
        <v>115</v>
      </c>
    </row>
    <row r="18" spans="1:24" ht="15.75" thickBot="1">
      <c r="A18" s="347"/>
      <c r="B18" s="346"/>
      <c r="C18" s="240" t="s">
        <v>112</v>
      </c>
      <c r="D18" s="317">
        <v>30.9</v>
      </c>
      <c r="E18" s="260">
        <v>43.78</v>
      </c>
      <c r="F18" s="318">
        <v>40</v>
      </c>
      <c r="G18" s="317">
        <v>30.91</v>
      </c>
      <c r="H18" s="319">
        <v>-13</v>
      </c>
      <c r="I18" s="307">
        <f t="shared" si="3"/>
        <v>17.91</v>
      </c>
      <c r="J18" s="244">
        <v>-3</v>
      </c>
      <c r="K18" s="317">
        <v>30.5</v>
      </c>
      <c r="L18" s="319">
        <v>22.3</v>
      </c>
      <c r="M18" s="245">
        <f t="shared" si="4"/>
        <v>-10.559999999999999</v>
      </c>
      <c r="N18" s="246"/>
      <c r="O18" s="247"/>
      <c r="P18" s="248"/>
      <c r="Q18" s="249">
        <f t="shared" si="5"/>
        <v>119.03</v>
      </c>
      <c r="R18" s="356"/>
      <c r="T18" s="35">
        <v>2001</v>
      </c>
      <c r="U18" s="38" t="s">
        <v>30</v>
      </c>
      <c r="V18" s="39">
        <v>80</v>
      </c>
      <c r="W18" s="40">
        <v>100</v>
      </c>
      <c r="X18" s="41">
        <v>120</v>
      </c>
    </row>
    <row r="19" spans="1:24" ht="15.75" thickTop="1">
      <c r="A19" s="341" t="s">
        <v>84</v>
      </c>
      <c r="B19" s="343" t="s">
        <v>27</v>
      </c>
      <c r="C19" s="113" t="s">
        <v>96</v>
      </c>
      <c r="D19" s="199">
        <v>26.85</v>
      </c>
      <c r="E19" s="200">
        <v>54.6</v>
      </c>
      <c r="F19" s="201">
        <v>15</v>
      </c>
      <c r="G19" s="199">
        <v>31.51</v>
      </c>
      <c r="H19" s="200">
        <v>-18</v>
      </c>
      <c r="I19" s="291">
        <f t="shared" si="3"/>
        <v>13.510000000000002</v>
      </c>
      <c r="J19" s="202">
        <v>-10</v>
      </c>
      <c r="K19" s="224"/>
      <c r="L19" s="225"/>
      <c r="M19" s="226"/>
      <c r="N19" s="224"/>
      <c r="O19" s="225"/>
      <c r="P19" s="226"/>
      <c r="Q19" s="194">
        <f t="shared" si="5"/>
        <v>99.96000000000001</v>
      </c>
      <c r="R19" s="349" t="s">
        <v>11</v>
      </c>
      <c r="T19" s="35">
        <v>2002</v>
      </c>
      <c r="U19" s="38" t="s">
        <v>29</v>
      </c>
      <c r="V19" s="39">
        <v>85</v>
      </c>
      <c r="W19" s="40">
        <v>105</v>
      </c>
      <c r="X19" s="41">
        <v>125</v>
      </c>
    </row>
    <row r="20" spans="1:24" ht="15">
      <c r="A20" s="341"/>
      <c r="B20" s="343"/>
      <c r="C20" s="113" t="s">
        <v>97</v>
      </c>
      <c r="D20" s="199">
        <v>26.66</v>
      </c>
      <c r="E20" s="200">
        <v>37.16</v>
      </c>
      <c r="F20" s="201">
        <v>15.77</v>
      </c>
      <c r="G20" s="199">
        <v>31.25</v>
      </c>
      <c r="H20" s="200">
        <v>-12</v>
      </c>
      <c r="I20" s="291">
        <f t="shared" si="3"/>
        <v>19.25</v>
      </c>
      <c r="J20" s="202">
        <v>-6</v>
      </c>
      <c r="K20" s="224"/>
      <c r="L20" s="225"/>
      <c r="M20" s="226"/>
      <c r="N20" s="224"/>
      <c r="O20" s="225"/>
      <c r="P20" s="226"/>
      <c r="Q20" s="194">
        <f t="shared" si="5"/>
        <v>92.83999999999999</v>
      </c>
      <c r="R20" s="349"/>
      <c r="T20" s="35">
        <v>2003</v>
      </c>
      <c r="U20" s="38" t="s">
        <v>28</v>
      </c>
      <c r="V20" s="39">
        <v>90</v>
      </c>
      <c r="W20" s="40">
        <v>110</v>
      </c>
      <c r="X20" s="41">
        <v>130</v>
      </c>
    </row>
    <row r="21" spans="1:24" ht="15">
      <c r="A21" s="339"/>
      <c r="B21" s="329"/>
      <c r="C21" s="114" t="s">
        <v>112</v>
      </c>
      <c r="D21" s="159">
        <v>26.3</v>
      </c>
      <c r="E21" s="85">
        <v>40.12</v>
      </c>
      <c r="F21" s="283">
        <v>15.8</v>
      </c>
      <c r="G21" s="84">
        <v>32.53</v>
      </c>
      <c r="H21" s="160">
        <v>-14</v>
      </c>
      <c r="I21" s="290">
        <f t="shared" si="3"/>
        <v>18.53</v>
      </c>
      <c r="J21" s="99">
        <v>-8</v>
      </c>
      <c r="K21" s="100"/>
      <c r="L21" s="101"/>
      <c r="M21" s="102"/>
      <c r="N21" s="100"/>
      <c r="O21" s="101"/>
      <c r="P21" s="102"/>
      <c r="Q21" s="129">
        <f t="shared" si="5"/>
        <v>92.75</v>
      </c>
      <c r="R21" s="350"/>
      <c r="T21" s="35">
        <v>2004</v>
      </c>
      <c r="U21" s="38" t="s">
        <v>27</v>
      </c>
      <c r="V21" s="39">
        <v>100</v>
      </c>
      <c r="W21" s="40">
        <v>120</v>
      </c>
      <c r="X21" s="41">
        <v>140</v>
      </c>
    </row>
    <row r="22" spans="1:24" ht="15">
      <c r="A22" s="341" t="s">
        <v>83</v>
      </c>
      <c r="B22" s="343" t="s">
        <v>27</v>
      </c>
      <c r="C22" s="113" t="s">
        <v>96</v>
      </c>
      <c r="D22" s="199">
        <v>28.25</v>
      </c>
      <c r="E22" s="200">
        <v>44.5</v>
      </c>
      <c r="F22" s="201">
        <v>19.47</v>
      </c>
      <c r="G22" s="199">
        <v>34.66</v>
      </c>
      <c r="H22" s="200">
        <v>-16</v>
      </c>
      <c r="I22" s="291">
        <f t="shared" si="3"/>
        <v>18.659999999999997</v>
      </c>
      <c r="J22" s="202">
        <v>-7</v>
      </c>
      <c r="K22" s="224"/>
      <c r="L22" s="225"/>
      <c r="M22" s="226"/>
      <c r="N22" s="224"/>
      <c r="O22" s="225"/>
      <c r="P22" s="226"/>
      <c r="Q22" s="194">
        <f t="shared" si="5"/>
        <v>103.88</v>
      </c>
      <c r="R22" s="349" t="s">
        <v>11</v>
      </c>
      <c r="T22" s="35">
        <v>2005</v>
      </c>
      <c r="U22" s="38" t="s">
        <v>26</v>
      </c>
      <c r="V22" s="39">
        <v>105</v>
      </c>
      <c r="W22" s="40">
        <v>130</v>
      </c>
      <c r="X22" s="41">
        <v>150</v>
      </c>
    </row>
    <row r="23" spans="1:24" ht="15">
      <c r="A23" s="341"/>
      <c r="B23" s="343"/>
      <c r="C23" s="113" t="s">
        <v>97</v>
      </c>
      <c r="D23" s="199">
        <v>26.94</v>
      </c>
      <c r="E23" s="200">
        <v>39.25</v>
      </c>
      <c r="F23" s="201">
        <v>20.2</v>
      </c>
      <c r="G23" s="199">
        <v>34.91</v>
      </c>
      <c r="H23" s="200">
        <v>-17</v>
      </c>
      <c r="I23" s="291">
        <f t="shared" si="3"/>
        <v>17.909999999999997</v>
      </c>
      <c r="J23" s="202">
        <v>-5</v>
      </c>
      <c r="K23" s="224"/>
      <c r="L23" s="225"/>
      <c r="M23" s="226"/>
      <c r="N23" s="224"/>
      <c r="O23" s="225"/>
      <c r="P23" s="226"/>
      <c r="Q23" s="194">
        <f t="shared" si="5"/>
        <v>99.3</v>
      </c>
      <c r="R23" s="349"/>
      <c r="T23" s="35">
        <v>2006</v>
      </c>
      <c r="U23" s="36" t="s">
        <v>25</v>
      </c>
      <c r="V23" s="39">
        <v>100</v>
      </c>
      <c r="W23" s="40">
        <v>115</v>
      </c>
      <c r="X23" s="41">
        <v>130</v>
      </c>
    </row>
    <row r="24" spans="1:24" ht="15">
      <c r="A24" s="339"/>
      <c r="B24" s="329"/>
      <c r="C24" s="114" t="s">
        <v>112</v>
      </c>
      <c r="D24" s="84">
        <v>28.62</v>
      </c>
      <c r="E24" s="85">
        <v>54.94</v>
      </c>
      <c r="F24" s="283">
        <v>19.5</v>
      </c>
      <c r="G24" s="159">
        <v>33.3</v>
      </c>
      <c r="H24" s="160">
        <v>-13</v>
      </c>
      <c r="I24" s="290">
        <f t="shared" si="3"/>
        <v>20.299999999999997</v>
      </c>
      <c r="J24" s="99">
        <v>-7</v>
      </c>
      <c r="K24" s="100"/>
      <c r="L24" s="101"/>
      <c r="M24" s="102"/>
      <c r="N24" s="100"/>
      <c r="O24" s="101"/>
      <c r="P24" s="102"/>
      <c r="Q24" s="129">
        <f t="shared" si="5"/>
        <v>116.36</v>
      </c>
      <c r="R24" s="350"/>
      <c r="T24" s="42">
        <v>2007</v>
      </c>
      <c r="U24" s="43" t="s">
        <v>24</v>
      </c>
      <c r="V24" s="43">
        <v>110</v>
      </c>
      <c r="W24" s="43">
        <v>125</v>
      </c>
      <c r="X24" s="44">
        <v>140</v>
      </c>
    </row>
    <row r="25" spans="1:18" ht="15">
      <c r="A25" s="338" t="s">
        <v>88</v>
      </c>
      <c r="B25" s="328" t="s">
        <v>27</v>
      </c>
      <c r="C25" s="113" t="s">
        <v>96</v>
      </c>
      <c r="D25" s="199">
        <v>27.65</v>
      </c>
      <c r="E25" s="200">
        <v>46.5</v>
      </c>
      <c r="F25" s="201">
        <v>19.4</v>
      </c>
      <c r="G25" s="199">
        <v>31.36</v>
      </c>
      <c r="H25" s="200">
        <v>-8</v>
      </c>
      <c r="I25" s="291">
        <f>G25+H25</f>
        <v>23.36</v>
      </c>
      <c r="J25" s="202">
        <v>-7</v>
      </c>
      <c r="K25" s="224"/>
      <c r="L25" s="225"/>
      <c r="M25" s="226"/>
      <c r="N25" s="224"/>
      <c r="O25" s="225"/>
      <c r="P25" s="226"/>
      <c r="Q25" s="194">
        <f>D25+E25+F25+I25+J25+M25+P25</f>
        <v>109.91000000000001</v>
      </c>
      <c r="R25" s="348" t="s">
        <v>12</v>
      </c>
    </row>
    <row r="26" spans="1:18" ht="15">
      <c r="A26" s="341"/>
      <c r="B26" s="343"/>
      <c r="C26" s="113" t="s">
        <v>97</v>
      </c>
      <c r="D26" s="199">
        <v>31.88</v>
      </c>
      <c r="E26" s="200">
        <v>42.92</v>
      </c>
      <c r="F26" s="201">
        <v>20.23</v>
      </c>
      <c r="G26" s="199">
        <v>30.57</v>
      </c>
      <c r="H26" s="200">
        <v>-12</v>
      </c>
      <c r="I26" s="291">
        <f>G26+H26</f>
        <v>18.57</v>
      </c>
      <c r="J26" s="202">
        <v>-3</v>
      </c>
      <c r="K26" s="224"/>
      <c r="L26" s="225"/>
      <c r="M26" s="226"/>
      <c r="N26" s="224"/>
      <c r="O26" s="225"/>
      <c r="P26" s="226"/>
      <c r="Q26" s="194">
        <f>D26+E26+F26+I26+J26+M26+P26</f>
        <v>110.6</v>
      </c>
      <c r="R26" s="349"/>
    </row>
    <row r="27" spans="1:18" ht="15">
      <c r="A27" s="339"/>
      <c r="B27" s="329"/>
      <c r="C27" s="113" t="s">
        <v>112</v>
      </c>
      <c r="D27" s="83">
        <v>31.08</v>
      </c>
      <c r="E27" s="189">
        <v>60</v>
      </c>
      <c r="F27" s="294">
        <v>32.2</v>
      </c>
      <c r="G27" s="188">
        <v>31.9</v>
      </c>
      <c r="H27" s="189">
        <v>-13</v>
      </c>
      <c r="I27" s="291">
        <f>G27+H27</f>
        <v>18.9</v>
      </c>
      <c r="J27" s="202">
        <v>-2</v>
      </c>
      <c r="K27" s="224"/>
      <c r="L27" s="225"/>
      <c r="M27" s="226"/>
      <c r="N27" s="224"/>
      <c r="O27" s="225"/>
      <c r="P27" s="226"/>
      <c r="Q27" s="194">
        <f>D27+E27+F27+I27+J27+M27+P27</f>
        <v>140.18</v>
      </c>
      <c r="R27" s="350"/>
    </row>
    <row r="28" spans="1:18" ht="15">
      <c r="A28" s="338" t="s">
        <v>80</v>
      </c>
      <c r="B28" s="328" t="s">
        <v>27</v>
      </c>
      <c r="C28" s="250" t="s">
        <v>96</v>
      </c>
      <c r="D28" s="251">
        <v>27.94</v>
      </c>
      <c r="E28" s="252">
        <v>41.7</v>
      </c>
      <c r="F28" s="253">
        <v>32.87</v>
      </c>
      <c r="G28" s="251">
        <v>29.78</v>
      </c>
      <c r="H28" s="252">
        <v>-12</v>
      </c>
      <c r="I28" s="303">
        <f t="shared" si="3"/>
        <v>17.78</v>
      </c>
      <c r="J28" s="254">
        <v>-9</v>
      </c>
      <c r="K28" s="261"/>
      <c r="L28" s="262"/>
      <c r="M28" s="263"/>
      <c r="N28" s="261"/>
      <c r="O28" s="262"/>
      <c r="P28" s="263"/>
      <c r="Q28" s="259">
        <f t="shared" si="5"/>
        <v>111.28999999999999</v>
      </c>
      <c r="R28" s="348" t="s">
        <v>12</v>
      </c>
    </row>
    <row r="29" spans="1:18" ht="15">
      <c r="A29" s="341"/>
      <c r="B29" s="343"/>
      <c r="C29" s="113" t="s">
        <v>97</v>
      </c>
      <c r="D29" s="199">
        <v>28.85</v>
      </c>
      <c r="E29" s="200">
        <v>42.28</v>
      </c>
      <c r="F29" s="201">
        <v>34.91</v>
      </c>
      <c r="G29" s="199">
        <v>30.91</v>
      </c>
      <c r="H29" s="200">
        <v>-11</v>
      </c>
      <c r="I29" s="291">
        <f t="shared" si="3"/>
        <v>19.91</v>
      </c>
      <c r="J29" s="202">
        <v>-5</v>
      </c>
      <c r="K29" s="224"/>
      <c r="L29" s="225"/>
      <c r="M29" s="226"/>
      <c r="N29" s="224"/>
      <c r="O29" s="225"/>
      <c r="P29" s="226"/>
      <c r="Q29" s="194">
        <f t="shared" si="5"/>
        <v>120.94999999999999</v>
      </c>
      <c r="R29" s="349"/>
    </row>
    <row r="30" spans="1:18" ht="15">
      <c r="A30" s="339"/>
      <c r="B30" s="329"/>
      <c r="C30" s="114" t="s">
        <v>112</v>
      </c>
      <c r="D30" s="159">
        <v>27.6</v>
      </c>
      <c r="E30" s="85">
        <v>41.57</v>
      </c>
      <c r="F30" s="283">
        <v>35.7</v>
      </c>
      <c r="G30" s="84">
        <v>32.78</v>
      </c>
      <c r="H30" s="98">
        <v>-14</v>
      </c>
      <c r="I30" s="290">
        <f t="shared" si="3"/>
        <v>18.78</v>
      </c>
      <c r="J30" s="99">
        <v>-10</v>
      </c>
      <c r="K30" s="100"/>
      <c r="L30" s="101"/>
      <c r="M30" s="102"/>
      <c r="N30" s="100"/>
      <c r="O30" s="101"/>
      <c r="P30" s="102"/>
      <c r="Q30" s="129">
        <f t="shared" si="5"/>
        <v>113.65</v>
      </c>
      <c r="R30" s="350"/>
    </row>
    <row r="31" spans="1:18" ht="15">
      <c r="A31" s="338" t="s">
        <v>82</v>
      </c>
      <c r="B31" s="328" t="s">
        <v>27</v>
      </c>
      <c r="C31" s="250" t="s">
        <v>96</v>
      </c>
      <c r="D31" s="251">
        <v>28.75</v>
      </c>
      <c r="E31" s="252">
        <v>46.8</v>
      </c>
      <c r="F31" s="253">
        <v>40</v>
      </c>
      <c r="G31" s="251">
        <v>30.33</v>
      </c>
      <c r="H31" s="252">
        <v>-8</v>
      </c>
      <c r="I31" s="303">
        <f aca="true" t="shared" si="6" ref="I31:I37">G31+H31</f>
        <v>22.33</v>
      </c>
      <c r="J31" s="254">
        <v>-3</v>
      </c>
      <c r="K31" s="261"/>
      <c r="L31" s="262"/>
      <c r="M31" s="263"/>
      <c r="N31" s="261"/>
      <c r="O31" s="262"/>
      <c r="P31" s="263"/>
      <c r="Q31" s="259">
        <f aca="true" t="shared" si="7" ref="Q31:Q37">D31+E31+F31+I31+J31+M31+P31</f>
        <v>134.88</v>
      </c>
      <c r="R31" s="348" t="s">
        <v>20</v>
      </c>
    </row>
    <row r="32" spans="1:18" ht="15">
      <c r="A32" s="341"/>
      <c r="B32" s="343"/>
      <c r="C32" s="113" t="s">
        <v>97</v>
      </c>
      <c r="D32" s="199">
        <v>29</v>
      </c>
      <c r="E32" s="200">
        <v>44.7</v>
      </c>
      <c r="F32" s="201">
        <v>40</v>
      </c>
      <c r="G32" s="199">
        <v>29.81</v>
      </c>
      <c r="H32" s="200">
        <v>-11</v>
      </c>
      <c r="I32" s="291">
        <f t="shared" si="6"/>
        <v>18.81</v>
      </c>
      <c r="J32" s="202">
        <v>-3</v>
      </c>
      <c r="K32" s="224"/>
      <c r="L32" s="225"/>
      <c r="M32" s="226"/>
      <c r="N32" s="224"/>
      <c r="O32" s="225"/>
      <c r="P32" s="226"/>
      <c r="Q32" s="194">
        <f t="shared" si="7"/>
        <v>129.51</v>
      </c>
      <c r="R32" s="349"/>
    </row>
    <row r="33" spans="1:18" ht="15">
      <c r="A33" s="339"/>
      <c r="B33" s="329"/>
      <c r="C33" s="114" t="s">
        <v>112</v>
      </c>
      <c r="D33" s="159">
        <v>30.9</v>
      </c>
      <c r="E33" s="85">
        <v>44.56</v>
      </c>
      <c r="F33" s="283">
        <v>40</v>
      </c>
      <c r="G33" s="84">
        <v>31.22</v>
      </c>
      <c r="H33" s="160">
        <v>-9</v>
      </c>
      <c r="I33" s="290">
        <f t="shared" si="6"/>
        <v>22.22</v>
      </c>
      <c r="J33" s="99">
        <v>-2</v>
      </c>
      <c r="K33" s="100"/>
      <c r="L33" s="101"/>
      <c r="M33" s="102"/>
      <c r="N33" s="100"/>
      <c r="O33" s="101"/>
      <c r="P33" s="102"/>
      <c r="Q33" s="129">
        <f t="shared" si="7"/>
        <v>135.68</v>
      </c>
      <c r="R33" s="350"/>
    </row>
    <row r="34" spans="1:18" ht="15">
      <c r="A34" s="338" t="s">
        <v>85</v>
      </c>
      <c r="B34" s="328" t="s">
        <v>27</v>
      </c>
      <c r="C34" s="250" t="s">
        <v>96</v>
      </c>
      <c r="D34" s="251">
        <v>30.78</v>
      </c>
      <c r="E34" s="252">
        <v>45.8</v>
      </c>
      <c r="F34" s="253">
        <v>40</v>
      </c>
      <c r="G34" s="251">
        <v>31.75</v>
      </c>
      <c r="H34" s="252">
        <v>-15</v>
      </c>
      <c r="I34" s="303">
        <f t="shared" si="6"/>
        <v>16.75</v>
      </c>
      <c r="J34" s="254">
        <v>-3</v>
      </c>
      <c r="K34" s="261"/>
      <c r="L34" s="262"/>
      <c r="M34" s="263"/>
      <c r="N34" s="261"/>
      <c r="O34" s="262"/>
      <c r="P34" s="263"/>
      <c r="Q34" s="259">
        <f t="shared" si="7"/>
        <v>130.32999999999998</v>
      </c>
      <c r="R34" s="357"/>
    </row>
    <row r="35" spans="1:18" ht="15">
      <c r="A35" s="341"/>
      <c r="B35" s="343"/>
      <c r="C35" s="113" t="s">
        <v>97</v>
      </c>
      <c r="D35" s="199">
        <v>32.66</v>
      </c>
      <c r="E35" s="200">
        <v>43.28</v>
      </c>
      <c r="F35" s="201">
        <v>40</v>
      </c>
      <c r="G35" s="199">
        <v>32.5</v>
      </c>
      <c r="H35" s="200">
        <v>-2</v>
      </c>
      <c r="I35" s="291">
        <f t="shared" si="6"/>
        <v>30.5</v>
      </c>
      <c r="J35" s="202">
        <v>-2</v>
      </c>
      <c r="K35" s="224"/>
      <c r="L35" s="225"/>
      <c r="M35" s="226"/>
      <c r="N35" s="224"/>
      <c r="O35" s="225"/>
      <c r="P35" s="226"/>
      <c r="Q35" s="194">
        <f t="shared" si="7"/>
        <v>144.44</v>
      </c>
      <c r="R35" s="361"/>
    </row>
    <row r="36" spans="1:18" ht="15">
      <c r="A36" s="339"/>
      <c r="B36" s="329"/>
      <c r="C36" s="114" t="s">
        <v>112</v>
      </c>
      <c r="D36" s="159">
        <v>30.5</v>
      </c>
      <c r="E36" s="160">
        <v>42.5</v>
      </c>
      <c r="F36" s="283">
        <v>40</v>
      </c>
      <c r="G36" s="84">
        <v>33.31</v>
      </c>
      <c r="H36" s="160">
        <v>-9</v>
      </c>
      <c r="I36" s="290">
        <f t="shared" si="6"/>
        <v>24.310000000000002</v>
      </c>
      <c r="J36" s="99">
        <v>-7</v>
      </c>
      <c r="K36" s="100"/>
      <c r="L36" s="101"/>
      <c r="M36" s="102"/>
      <c r="N36" s="100"/>
      <c r="O36" s="101"/>
      <c r="P36" s="102"/>
      <c r="Q36" s="129">
        <f t="shared" si="7"/>
        <v>130.31</v>
      </c>
      <c r="R36" s="358"/>
    </row>
    <row r="37" spans="1:18" ht="15">
      <c r="A37" s="149" t="s">
        <v>79</v>
      </c>
      <c r="B37" s="128" t="s">
        <v>27</v>
      </c>
      <c r="C37" s="141" t="s">
        <v>97</v>
      </c>
      <c r="D37" s="142">
        <v>28.03</v>
      </c>
      <c r="E37" s="143">
        <v>41.06</v>
      </c>
      <c r="F37" s="144">
        <v>38.92</v>
      </c>
      <c r="G37" s="142">
        <v>31.44</v>
      </c>
      <c r="H37" s="143">
        <v>-4</v>
      </c>
      <c r="I37" s="299">
        <f t="shared" si="6"/>
        <v>27.44</v>
      </c>
      <c r="J37" s="145">
        <v>-5</v>
      </c>
      <c r="K37" s="146"/>
      <c r="L37" s="147"/>
      <c r="M37" s="148"/>
      <c r="N37" s="146"/>
      <c r="O37" s="147"/>
      <c r="P37" s="148"/>
      <c r="Q37" s="150">
        <f t="shared" si="7"/>
        <v>130.45000000000002</v>
      </c>
      <c r="R37" s="313"/>
    </row>
    <row r="38" spans="1:18" ht="15">
      <c r="A38" s="338" t="s">
        <v>108</v>
      </c>
      <c r="B38" s="328" t="s">
        <v>27</v>
      </c>
      <c r="C38" s="113" t="s">
        <v>97</v>
      </c>
      <c r="D38" s="199">
        <v>30.72</v>
      </c>
      <c r="E38" s="200">
        <v>45.6</v>
      </c>
      <c r="F38" s="201">
        <v>40</v>
      </c>
      <c r="G38" s="199">
        <v>31.72</v>
      </c>
      <c r="H38" s="200">
        <v>-11</v>
      </c>
      <c r="I38" s="291">
        <f aca="true" t="shared" si="8" ref="I38:I44">G38+H38</f>
        <v>20.72</v>
      </c>
      <c r="J38" s="202">
        <v>-4</v>
      </c>
      <c r="K38" s="224"/>
      <c r="L38" s="225"/>
      <c r="M38" s="226"/>
      <c r="N38" s="224"/>
      <c r="O38" s="225"/>
      <c r="P38" s="226"/>
      <c r="Q38" s="194">
        <f aca="true" t="shared" si="9" ref="Q38:Q44">D38+E38+F38+I38+J38+M38+P38</f>
        <v>133.04</v>
      </c>
      <c r="R38" s="357"/>
    </row>
    <row r="39" spans="1:18" ht="15">
      <c r="A39" s="339"/>
      <c r="B39" s="329"/>
      <c r="C39" s="114" t="s">
        <v>112</v>
      </c>
      <c r="D39" s="83">
        <v>28.23</v>
      </c>
      <c r="E39" s="192">
        <v>48.38</v>
      </c>
      <c r="F39" s="294">
        <v>40</v>
      </c>
      <c r="G39" s="188">
        <v>30.6</v>
      </c>
      <c r="H39" s="189">
        <v>-10</v>
      </c>
      <c r="I39" s="291">
        <f t="shared" si="8"/>
        <v>20.6</v>
      </c>
      <c r="J39" s="99">
        <v>-3</v>
      </c>
      <c r="K39" s="100"/>
      <c r="L39" s="101"/>
      <c r="M39" s="102"/>
      <c r="N39" s="100"/>
      <c r="O39" s="101"/>
      <c r="P39" s="102"/>
      <c r="Q39" s="194">
        <f t="shared" si="9"/>
        <v>134.21</v>
      </c>
      <c r="R39" s="358"/>
    </row>
    <row r="40" spans="1:18" ht="15">
      <c r="A40" s="149" t="s">
        <v>89</v>
      </c>
      <c r="B40" s="128" t="s">
        <v>27</v>
      </c>
      <c r="C40" s="141" t="s">
        <v>96</v>
      </c>
      <c r="D40" s="142">
        <v>31.13</v>
      </c>
      <c r="E40" s="143">
        <v>46.5</v>
      </c>
      <c r="F40" s="144">
        <v>40</v>
      </c>
      <c r="G40" s="142">
        <v>32.42</v>
      </c>
      <c r="H40" s="143">
        <v>-8</v>
      </c>
      <c r="I40" s="299">
        <f t="shared" si="8"/>
        <v>24.42</v>
      </c>
      <c r="J40" s="145">
        <v>-5</v>
      </c>
      <c r="K40" s="146"/>
      <c r="L40" s="147"/>
      <c r="M40" s="148"/>
      <c r="N40" s="146"/>
      <c r="O40" s="147"/>
      <c r="P40" s="148"/>
      <c r="Q40" s="150">
        <f t="shared" si="9"/>
        <v>137.05</v>
      </c>
      <c r="R40" s="313"/>
    </row>
    <row r="41" spans="1:18" ht="15">
      <c r="A41" s="149" t="s">
        <v>87</v>
      </c>
      <c r="B41" s="128" t="s">
        <v>27</v>
      </c>
      <c r="C41" s="141" t="s">
        <v>96</v>
      </c>
      <c r="D41" s="142">
        <v>30.22</v>
      </c>
      <c r="E41" s="143">
        <v>49.8</v>
      </c>
      <c r="F41" s="144">
        <v>40</v>
      </c>
      <c r="G41" s="142">
        <v>30.51</v>
      </c>
      <c r="H41" s="143">
        <v>-6</v>
      </c>
      <c r="I41" s="299">
        <f t="shared" si="8"/>
        <v>24.51</v>
      </c>
      <c r="J41" s="145">
        <v>-3</v>
      </c>
      <c r="K41" s="146"/>
      <c r="L41" s="147"/>
      <c r="M41" s="148"/>
      <c r="N41" s="146"/>
      <c r="O41" s="147"/>
      <c r="P41" s="148"/>
      <c r="Q41" s="150">
        <f t="shared" si="9"/>
        <v>141.53</v>
      </c>
      <c r="R41" s="313"/>
    </row>
    <row r="42" spans="1:18" ht="15">
      <c r="A42" s="338" t="s">
        <v>86</v>
      </c>
      <c r="B42" s="328" t="s">
        <v>27</v>
      </c>
      <c r="C42" s="113" t="s">
        <v>96</v>
      </c>
      <c r="D42" s="199">
        <v>35.28</v>
      </c>
      <c r="E42" s="200">
        <v>60</v>
      </c>
      <c r="F42" s="201">
        <v>40</v>
      </c>
      <c r="G42" s="199">
        <v>34.54</v>
      </c>
      <c r="H42" s="200">
        <v>-5</v>
      </c>
      <c r="I42" s="291">
        <f t="shared" si="8"/>
        <v>29.54</v>
      </c>
      <c r="J42" s="202">
        <v>-3</v>
      </c>
      <c r="K42" s="224"/>
      <c r="L42" s="225"/>
      <c r="M42" s="226"/>
      <c r="N42" s="224"/>
      <c r="O42" s="225"/>
      <c r="P42" s="226"/>
      <c r="Q42" s="194">
        <f t="shared" si="9"/>
        <v>161.82</v>
      </c>
      <c r="R42" s="357"/>
    </row>
    <row r="43" spans="1:18" ht="15">
      <c r="A43" s="339"/>
      <c r="B43" s="329"/>
      <c r="C43" s="114" t="s">
        <v>97</v>
      </c>
      <c r="D43" s="97">
        <v>33.96</v>
      </c>
      <c r="E43" s="98">
        <v>49.79</v>
      </c>
      <c r="F43" s="119">
        <v>40</v>
      </c>
      <c r="G43" s="97">
        <v>36.64</v>
      </c>
      <c r="H43" s="98">
        <v>-11</v>
      </c>
      <c r="I43" s="290">
        <f t="shared" si="8"/>
        <v>25.64</v>
      </c>
      <c r="J43" s="99">
        <v>-2</v>
      </c>
      <c r="K43" s="100"/>
      <c r="L43" s="101"/>
      <c r="M43" s="102"/>
      <c r="N43" s="100"/>
      <c r="O43" s="101"/>
      <c r="P43" s="102"/>
      <c r="Q43" s="129">
        <f t="shared" si="9"/>
        <v>147.39</v>
      </c>
      <c r="R43" s="358"/>
    </row>
    <row r="44" spans="1:18" ht="15">
      <c r="A44" s="149" t="s">
        <v>81</v>
      </c>
      <c r="B44" s="128" t="s">
        <v>27</v>
      </c>
      <c r="C44" s="141" t="s">
        <v>96</v>
      </c>
      <c r="D44" s="142">
        <v>31.57</v>
      </c>
      <c r="E44" s="143">
        <v>57.7</v>
      </c>
      <c r="F44" s="144">
        <v>40</v>
      </c>
      <c r="G44" s="142">
        <v>37.3</v>
      </c>
      <c r="H44" s="143">
        <v>-8</v>
      </c>
      <c r="I44" s="299">
        <f t="shared" si="8"/>
        <v>29.299999999999997</v>
      </c>
      <c r="J44" s="145">
        <v>-6</v>
      </c>
      <c r="K44" s="146"/>
      <c r="L44" s="147"/>
      <c r="M44" s="148"/>
      <c r="N44" s="146"/>
      <c r="O44" s="147"/>
      <c r="P44" s="148"/>
      <c r="Q44" s="150">
        <f t="shared" si="9"/>
        <v>152.57</v>
      </c>
      <c r="R44" s="313"/>
    </row>
    <row r="45" spans="1:18" ht="15">
      <c r="A45" s="149" t="s">
        <v>98</v>
      </c>
      <c r="B45" s="128" t="s">
        <v>27</v>
      </c>
      <c r="C45" s="141" t="s">
        <v>96</v>
      </c>
      <c r="D45" s="142">
        <v>44.68</v>
      </c>
      <c r="E45" s="143">
        <v>60</v>
      </c>
      <c r="F45" s="144">
        <v>40</v>
      </c>
      <c r="G45" s="142">
        <v>33.26</v>
      </c>
      <c r="H45" s="143">
        <v>-5</v>
      </c>
      <c r="I45" s="299">
        <f>G45+H45</f>
        <v>28.259999999999998</v>
      </c>
      <c r="J45" s="145">
        <v>-4</v>
      </c>
      <c r="K45" s="146"/>
      <c r="L45" s="147"/>
      <c r="M45" s="148"/>
      <c r="N45" s="146"/>
      <c r="O45" s="147"/>
      <c r="P45" s="148"/>
      <c r="Q45" s="150">
        <f>D45+E45+F45+I45+J45+M45+P45</f>
        <v>168.94</v>
      </c>
      <c r="R45" s="313"/>
    </row>
    <row r="46" spans="1:18" ht="15">
      <c r="A46" s="330" t="s">
        <v>62</v>
      </c>
      <c r="B46" s="334" t="s">
        <v>27</v>
      </c>
      <c r="C46" s="111" t="s">
        <v>96</v>
      </c>
      <c r="D46" s="45">
        <v>36.63</v>
      </c>
      <c r="E46" s="46">
        <v>53.9</v>
      </c>
      <c r="F46" s="116">
        <v>40</v>
      </c>
      <c r="G46" s="45">
        <v>30.39</v>
      </c>
      <c r="H46" s="46">
        <v>-6</v>
      </c>
      <c r="I46" s="301">
        <f aca="true" t="shared" si="10" ref="I46:I51">G46+H46</f>
        <v>24.39</v>
      </c>
      <c r="J46" s="62">
        <v>-3</v>
      </c>
      <c r="K46" s="51"/>
      <c r="L46" s="52"/>
      <c r="M46" s="50"/>
      <c r="N46" s="51"/>
      <c r="O46" s="52"/>
      <c r="P46" s="50"/>
      <c r="Q46" s="76">
        <f aca="true" t="shared" si="11" ref="Q46:Q51">D46+E46+F46+I46+J46+M46+P46</f>
        <v>151.92000000000002</v>
      </c>
      <c r="R46" s="357"/>
    </row>
    <row r="47" spans="1:18" ht="15">
      <c r="A47" s="332"/>
      <c r="B47" s="336"/>
      <c r="C47" s="112" t="s">
        <v>97</v>
      </c>
      <c r="D47" s="87">
        <v>36.82</v>
      </c>
      <c r="E47" s="88">
        <v>60</v>
      </c>
      <c r="F47" s="117">
        <v>40</v>
      </c>
      <c r="G47" s="87">
        <v>33.3</v>
      </c>
      <c r="H47" s="88">
        <v>-6</v>
      </c>
      <c r="I47" s="300">
        <f t="shared" si="10"/>
        <v>27.299999999999997</v>
      </c>
      <c r="J47" s="89">
        <v>-3</v>
      </c>
      <c r="K47" s="94"/>
      <c r="L47" s="95"/>
      <c r="M47" s="96"/>
      <c r="N47" s="94"/>
      <c r="O47" s="95"/>
      <c r="P47" s="96"/>
      <c r="Q47" s="93">
        <f t="shared" si="11"/>
        <v>161.12</v>
      </c>
      <c r="R47" s="358"/>
    </row>
    <row r="48" spans="1:19" ht="15">
      <c r="A48" s="86" t="s">
        <v>103</v>
      </c>
      <c r="B48" s="324" t="s">
        <v>27</v>
      </c>
      <c r="C48" s="132" t="s">
        <v>97</v>
      </c>
      <c r="D48" s="87">
        <v>36.31</v>
      </c>
      <c r="E48" s="88">
        <v>60</v>
      </c>
      <c r="F48" s="117">
        <v>40</v>
      </c>
      <c r="G48" s="87">
        <v>35.7</v>
      </c>
      <c r="H48" s="88">
        <v>-10</v>
      </c>
      <c r="I48" s="300">
        <f t="shared" si="10"/>
        <v>25.700000000000003</v>
      </c>
      <c r="J48" s="89">
        <v>-4</v>
      </c>
      <c r="K48" s="94"/>
      <c r="L48" s="95"/>
      <c r="M48" s="96"/>
      <c r="N48" s="94"/>
      <c r="O48" s="95"/>
      <c r="P48" s="96"/>
      <c r="Q48" s="93">
        <f t="shared" si="11"/>
        <v>158.01</v>
      </c>
      <c r="R48" s="314"/>
      <c r="S48" s="55"/>
    </row>
    <row r="49" spans="1:19" ht="15">
      <c r="A49" s="330" t="s">
        <v>61</v>
      </c>
      <c r="B49" s="334" t="s">
        <v>27</v>
      </c>
      <c r="C49" s="111" t="s">
        <v>96</v>
      </c>
      <c r="D49" s="45">
        <v>35.39</v>
      </c>
      <c r="E49" s="46">
        <v>60</v>
      </c>
      <c r="F49" s="116">
        <v>40</v>
      </c>
      <c r="G49" s="45">
        <v>33.44</v>
      </c>
      <c r="H49" s="46">
        <v>-6</v>
      </c>
      <c r="I49" s="301">
        <f t="shared" si="10"/>
        <v>27.439999999999998</v>
      </c>
      <c r="J49" s="62">
        <v>-2</v>
      </c>
      <c r="K49" s="51"/>
      <c r="L49" s="52"/>
      <c r="M49" s="50"/>
      <c r="N49" s="51"/>
      <c r="O49" s="52"/>
      <c r="P49" s="50"/>
      <c r="Q49" s="76">
        <f t="shared" si="11"/>
        <v>160.82999999999998</v>
      </c>
      <c r="R49" s="357"/>
      <c r="S49" s="55"/>
    </row>
    <row r="50" spans="1:19" ht="15">
      <c r="A50" s="332"/>
      <c r="B50" s="336"/>
      <c r="C50" s="112" t="s">
        <v>97</v>
      </c>
      <c r="D50" s="87">
        <v>33.91</v>
      </c>
      <c r="E50" s="88">
        <v>60</v>
      </c>
      <c r="F50" s="117">
        <v>40</v>
      </c>
      <c r="G50" s="87">
        <v>35.5</v>
      </c>
      <c r="H50" s="88">
        <v>-6</v>
      </c>
      <c r="I50" s="300">
        <f t="shared" si="10"/>
        <v>29.5</v>
      </c>
      <c r="J50" s="89">
        <v>-3</v>
      </c>
      <c r="K50" s="94"/>
      <c r="L50" s="95"/>
      <c r="M50" s="96"/>
      <c r="N50" s="94"/>
      <c r="O50" s="95"/>
      <c r="P50" s="96"/>
      <c r="Q50" s="93">
        <f t="shared" si="11"/>
        <v>160.41</v>
      </c>
      <c r="R50" s="358"/>
      <c r="S50" s="55"/>
    </row>
    <row r="51" spans="1:19" ht="15">
      <c r="A51" s="130" t="s">
        <v>102</v>
      </c>
      <c r="B51" s="131" t="s">
        <v>27</v>
      </c>
      <c r="C51" s="132" t="s">
        <v>97</v>
      </c>
      <c r="D51" s="133">
        <v>34.28</v>
      </c>
      <c r="E51" s="134">
        <v>60</v>
      </c>
      <c r="F51" s="135">
        <v>40</v>
      </c>
      <c r="G51" s="133">
        <v>34.2</v>
      </c>
      <c r="H51" s="134">
        <v>-4</v>
      </c>
      <c r="I51" s="304">
        <f t="shared" si="10"/>
        <v>30.200000000000003</v>
      </c>
      <c r="J51" s="136">
        <v>-4</v>
      </c>
      <c r="K51" s="137"/>
      <c r="L51" s="138"/>
      <c r="M51" s="139"/>
      <c r="N51" s="137"/>
      <c r="O51" s="138"/>
      <c r="P51" s="139"/>
      <c r="Q51" s="140">
        <f t="shared" si="11"/>
        <v>160.48000000000002</v>
      </c>
      <c r="R51" s="316"/>
      <c r="S51" s="55"/>
    </row>
    <row r="52" spans="1:18" ht="15">
      <c r="A52" s="86" t="s">
        <v>105</v>
      </c>
      <c r="B52" s="324" t="s">
        <v>27</v>
      </c>
      <c r="C52" s="132" t="s">
        <v>97</v>
      </c>
      <c r="D52" s="87">
        <v>43.06</v>
      </c>
      <c r="E52" s="88">
        <v>60</v>
      </c>
      <c r="F52" s="117">
        <v>40</v>
      </c>
      <c r="G52" s="87">
        <v>36.1</v>
      </c>
      <c r="H52" s="88">
        <v>-5</v>
      </c>
      <c r="I52" s="300">
        <f aca="true" t="shared" si="12" ref="I52:I83">G52+H52</f>
        <v>31.1</v>
      </c>
      <c r="J52" s="89">
        <v>-2</v>
      </c>
      <c r="K52" s="94"/>
      <c r="L52" s="95"/>
      <c r="M52" s="96"/>
      <c r="N52" s="94"/>
      <c r="O52" s="95"/>
      <c r="P52" s="96"/>
      <c r="Q52" s="93">
        <f aca="true" t="shared" si="13" ref="Q52:Q83">D52+E52+F52+I52+J52+M52+P52</f>
        <v>172.16</v>
      </c>
      <c r="R52" s="314"/>
    </row>
    <row r="53" spans="1:18" ht="15">
      <c r="A53" s="86" t="s">
        <v>104</v>
      </c>
      <c r="B53" s="324" t="s">
        <v>27</v>
      </c>
      <c r="C53" s="132" t="s">
        <v>97</v>
      </c>
      <c r="D53" s="87">
        <v>41.62</v>
      </c>
      <c r="E53" s="88">
        <v>60</v>
      </c>
      <c r="F53" s="117">
        <v>40</v>
      </c>
      <c r="G53" s="87">
        <v>45.3</v>
      </c>
      <c r="H53" s="88">
        <v>-9</v>
      </c>
      <c r="I53" s="300">
        <f t="shared" si="12"/>
        <v>36.3</v>
      </c>
      <c r="J53" s="89">
        <v>-3</v>
      </c>
      <c r="K53" s="94"/>
      <c r="L53" s="95"/>
      <c r="M53" s="96"/>
      <c r="N53" s="94"/>
      <c r="O53" s="95"/>
      <c r="P53" s="96"/>
      <c r="Q53" s="93">
        <f t="shared" si="13"/>
        <v>174.92000000000002</v>
      </c>
      <c r="R53" s="314"/>
    </row>
    <row r="54" spans="1:18" ht="15.75" thickBot="1">
      <c r="A54" s="162" t="s">
        <v>64</v>
      </c>
      <c r="B54" s="163" t="s">
        <v>27</v>
      </c>
      <c r="C54" s="164" t="s">
        <v>96</v>
      </c>
      <c r="D54" s="125">
        <v>59.94</v>
      </c>
      <c r="E54" s="126">
        <v>60</v>
      </c>
      <c r="F54" s="165">
        <v>40</v>
      </c>
      <c r="G54" s="125">
        <v>45.89</v>
      </c>
      <c r="H54" s="126">
        <v>-5</v>
      </c>
      <c r="I54" s="305">
        <f t="shared" si="12"/>
        <v>40.89</v>
      </c>
      <c r="J54" s="124">
        <v>-3</v>
      </c>
      <c r="K54" s="166"/>
      <c r="L54" s="167"/>
      <c r="M54" s="168"/>
      <c r="N54" s="166"/>
      <c r="O54" s="167"/>
      <c r="P54" s="168"/>
      <c r="Q54" s="127">
        <f t="shared" si="13"/>
        <v>197.82999999999998</v>
      </c>
      <c r="R54" s="312"/>
    </row>
    <row r="55" spans="1:18" ht="15.75" thickTop="1">
      <c r="A55" s="340" t="s">
        <v>65</v>
      </c>
      <c r="B55" s="342" t="s">
        <v>26</v>
      </c>
      <c r="C55" s="265" t="s">
        <v>96</v>
      </c>
      <c r="D55" s="266">
        <v>30.5</v>
      </c>
      <c r="E55" s="267">
        <v>44.3</v>
      </c>
      <c r="F55" s="268">
        <v>15.97</v>
      </c>
      <c r="G55" s="266">
        <v>34</v>
      </c>
      <c r="H55" s="267">
        <v>-13</v>
      </c>
      <c r="I55" s="306">
        <f t="shared" si="12"/>
        <v>21</v>
      </c>
      <c r="J55" s="269">
        <v>-9</v>
      </c>
      <c r="K55" s="270"/>
      <c r="L55" s="271"/>
      <c r="M55" s="272"/>
      <c r="N55" s="270"/>
      <c r="O55" s="271"/>
      <c r="P55" s="272"/>
      <c r="Q55" s="273">
        <f t="shared" si="13"/>
        <v>102.77</v>
      </c>
      <c r="R55" s="354" t="s">
        <v>11</v>
      </c>
    </row>
    <row r="56" spans="1:18" ht="15">
      <c r="A56" s="341"/>
      <c r="B56" s="343"/>
      <c r="C56" s="113" t="s">
        <v>97</v>
      </c>
      <c r="D56" s="199">
        <v>29.5</v>
      </c>
      <c r="E56" s="200">
        <v>41.62</v>
      </c>
      <c r="F56" s="201">
        <v>12.74</v>
      </c>
      <c r="G56" s="199">
        <v>32.97</v>
      </c>
      <c r="H56" s="200">
        <v>-10</v>
      </c>
      <c r="I56" s="291">
        <f t="shared" si="12"/>
        <v>22.97</v>
      </c>
      <c r="J56" s="202">
        <v>-7</v>
      </c>
      <c r="K56" s="224"/>
      <c r="L56" s="225"/>
      <c r="M56" s="226"/>
      <c r="N56" s="224"/>
      <c r="O56" s="225"/>
      <c r="P56" s="226"/>
      <c r="Q56" s="194">
        <f t="shared" si="13"/>
        <v>99.83</v>
      </c>
      <c r="R56" s="349"/>
    </row>
    <row r="57" spans="1:18" ht="15">
      <c r="A57" s="339"/>
      <c r="B57" s="329"/>
      <c r="C57" s="114" t="s">
        <v>112</v>
      </c>
      <c r="D57" s="84">
        <v>29.23</v>
      </c>
      <c r="E57" s="85">
        <v>41.94</v>
      </c>
      <c r="F57" s="283">
        <v>15.2</v>
      </c>
      <c r="G57" s="84">
        <v>32.6</v>
      </c>
      <c r="H57" s="160">
        <v>-9</v>
      </c>
      <c r="I57" s="290">
        <f t="shared" si="12"/>
        <v>23.6</v>
      </c>
      <c r="J57" s="99">
        <v>-7</v>
      </c>
      <c r="K57" s="100"/>
      <c r="L57" s="101"/>
      <c r="M57" s="102"/>
      <c r="N57" s="100"/>
      <c r="O57" s="101"/>
      <c r="P57" s="102"/>
      <c r="Q57" s="129">
        <f t="shared" si="13"/>
        <v>102.97</v>
      </c>
      <c r="R57" s="350"/>
    </row>
    <row r="58" spans="1:18" ht="15">
      <c r="A58" s="338" t="s">
        <v>111</v>
      </c>
      <c r="B58" s="328" t="s">
        <v>26</v>
      </c>
      <c r="C58" s="113" t="s">
        <v>97</v>
      </c>
      <c r="D58" s="199">
        <v>28.5</v>
      </c>
      <c r="E58" s="200">
        <v>42.25</v>
      </c>
      <c r="F58" s="201">
        <v>18.19</v>
      </c>
      <c r="G58" s="199">
        <v>30.97</v>
      </c>
      <c r="H58" s="200">
        <v>-9</v>
      </c>
      <c r="I58" s="291">
        <f t="shared" si="12"/>
        <v>21.97</v>
      </c>
      <c r="J58" s="202">
        <v>-8</v>
      </c>
      <c r="K58" s="224"/>
      <c r="L58" s="225"/>
      <c r="M58" s="226"/>
      <c r="N58" s="224"/>
      <c r="O58" s="225"/>
      <c r="P58" s="226"/>
      <c r="Q58" s="194">
        <f t="shared" si="13"/>
        <v>102.91</v>
      </c>
      <c r="R58" s="348" t="s">
        <v>11</v>
      </c>
    </row>
    <row r="59" spans="1:18" ht="15">
      <c r="A59" s="339"/>
      <c r="B59" s="329"/>
      <c r="C59" s="114" t="s">
        <v>112</v>
      </c>
      <c r="D59" s="84">
        <v>28.5</v>
      </c>
      <c r="E59" s="85">
        <v>42.94</v>
      </c>
      <c r="F59" s="283">
        <v>19.3</v>
      </c>
      <c r="G59" s="84">
        <v>30.38</v>
      </c>
      <c r="H59" s="160">
        <v>-8</v>
      </c>
      <c r="I59" s="290">
        <f t="shared" si="12"/>
        <v>22.38</v>
      </c>
      <c r="J59" s="99">
        <v>0</v>
      </c>
      <c r="K59" s="100"/>
      <c r="L59" s="101"/>
      <c r="M59" s="102"/>
      <c r="N59" s="100"/>
      <c r="O59" s="101"/>
      <c r="P59" s="102"/>
      <c r="Q59" s="129">
        <f t="shared" si="13"/>
        <v>113.11999999999999</v>
      </c>
      <c r="R59" s="350"/>
    </row>
    <row r="60" spans="1:18" ht="15">
      <c r="A60" s="338" t="s">
        <v>68</v>
      </c>
      <c r="B60" s="328" t="s">
        <v>26</v>
      </c>
      <c r="C60" s="113" t="s">
        <v>96</v>
      </c>
      <c r="D60" s="199">
        <v>29.08</v>
      </c>
      <c r="E60" s="200">
        <v>45.2</v>
      </c>
      <c r="F60" s="201">
        <v>26.66</v>
      </c>
      <c r="G60" s="199">
        <v>29.49</v>
      </c>
      <c r="H60" s="200">
        <v>-8</v>
      </c>
      <c r="I60" s="291">
        <f t="shared" si="12"/>
        <v>21.49</v>
      </c>
      <c r="J60" s="202">
        <v>-4</v>
      </c>
      <c r="K60" s="224"/>
      <c r="L60" s="225"/>
      <c r="M60" s="226"/>
      <c r="N60" s="224"/>
      <c r="O60" s="225"/>
      <c r="P60" s="226"/>
      <c r="Q60" s="194">
        <f t="shared" si="13"/>
        <v>118.42999999999999</v>
      </c>
      <c r="R60" s="348" t="s">
        <v>11</v>
      </c>
    </row>
    <row r="61" spans="1:18" ht="15">
      <c r="A61" s="341"/>
      <c r="B61" s="343"/>
      <c r="C61" s="113" t="s">
        <v>97</v>
      </c>
      <c r="D61" s="199">
        <v>29.69</v>
      </c>
      <c r="E61" s="200">
        <v>45.81</v>
      </c>
      <c r="F61" s="201">
        <v>24.45</v>
      </c>
      <c r="G61" s="199">
        <v>31.25</v>
      </c>
      <c r="H61" s="200">
        <v>-7</v>
      </c>
      <c r="I61" s="291">
        <f t="shared" si="12"/>
        <v>24.25</v>
      </c>
      <c r="J61" s="202">
        <v>-4</v>
      </c>
      <c r="K61" s="224"/>
      <c r="L61" s="225"/>
      <c r="M61" s="226"/>
      <c r="N61" s="224"/>
      <c r="O61" s="225"/>
      <c r="P61" s="226"/>
      <c r="Q61" s="194">
        <f t="shared" si="13"/>
        <v>120.2</v>
      </c>
      <c r="R61" s="349"/>
    </row>
    <row r="62" spans="1:18" ht="15">
      <c r="A62" s="339"/>
      <c r="B62" s="329"/>
      <c r="C62" s="114" t="s">
        <v>112</v>
      </c>
      <c r="D62" s="159">
        <v>28.6</v>
      </c>
      <c r="E62" s="160">
        <v>48.12</v>
      </c>
      <c r="F62" s="283">
        <v>22</v>
      </c>
      <c r="G62" s="159">
        <v>28.75</v>
      </c>
      <c r="H62" s="160">
        <v>-14</v>
      </c>
      <c r="I62" s="290">
        <f t="shared" si="12"/>
        <v>14.75</v>
      </c>
      <c r="J62" s="99">
        <v>-4</v>
      </c>
      <c r="K62" s="100"/>
      <c r="L62" s="101"/>
      <c r="M62" s="102"/>
      <c r="N62" s="100"/>
      <c r="O62" s="101"/>
      <c r="P62" s="102"/>
      <c r="Q62" s="129">
        <f t="shared" si="13"/>
        <v>109.47</v>
      </c>
      <c r="R62" s="350"/>
    </row>
    <row r="63" spans="1:18" ht="15">
      <c r="A63" s="338" t="s">
        <v>70</v>
      </c>
      <c r="B63" s="328" t="s">
        <v>26</v>
      </c>
      <c r="C63" s="113" t="s">
        <v>96</v>
      </c>
      <c r="D63" s="199">
        <v>29.84</v>
      </c>
      <c r="E63" s="200">
        <v>54.5</v>
      </c>
      <c r="F63" s="201">
        <v>16.81</v>
      </c>
      <c r="G63" s="199">
        <v>33.66</v>
      </c>
      <c r="H63" s="200">
        <v>-11</v>
      </c>
      <c r="I63" s="291">
        <f t="shared" si="12"/>
        <v>22.659999999999997</v>
      </c>
      <c r="J63" s="202">
        <v>-10</v>
      </c>
      <c r="K63" s="224"/>
      <c r="L63" s="225"/>
      <c r="M63" s="226"/>
      <c r="N63" s="224"/>
      <c r="O63" s="225"/>
      <c r="P63" s="226"/>
      <c r="Q63" s="194">
        <f t="shared" si="13"/>
        <v>113.81</v>
      </c>
      <c r="R63" s="348" t="s">
        <v>11</v>
      </c>
    </row>
    <row r="64" spans="1:18" ht="15">
      <c r="A64" s="339"/>
      <c r="B64" s="329"/>
      <c r="C64" s="114" t="s">
        <v>97</v>
      </c>
      <c r="D64" s="97">
        <v>29.09</v>
      </c>
      <c r="E64" s="98">
        <v>60</v>
      </c>
      <c r="F64" s="119">
        <v>14.11</v>
      </c>
      <c r="G64" s="97">
        <v>33.78</v>
      </c>
      <c r="H64" s="98">
        <v>-17</v>
      </c>
      <c r="I64" s="290">
        <f t="shared" si="12"/>
        <v>16.78</v>
      </c>
      <c r="J64" s="99">
        <v>-4</v>
      </c>
      <c r="K64" s="100"/>
      <c r="L64" s="101"/>
      <c r="M64" s="102"/>
      <c r="N64" s="100"/>
      <c r="O64" s="101"/>
      <c r="P64" s="102"/>
      <c r="Q64" s="129">
        <f t="shared" si="13"/>
        <v>115.98</v>
      </c>
      <c r="R64" s="350"/>
    </row>
    <row r="65" spans="1:18" ht="15">
      <c r="A65" s="338" t="s">
        <v>76</v>
      </c>
      <c r="B65" s="328" t="s">
        <v>26</v>
      </c>
      <c r="C65" s="113" t="s">
        <v>96</v>
      </c>
      <c r="D65" s="199">
        <v>29.31</v>
      </c>
      <c r="E65" s="200">
        <v>44.2</v>
      </c>
      <c r="F65" s="201">
        <v>24.52</v>
      </c>
      <c r="G65" s="199">
        <v>34.69</v>
      </c>
      <c r="H65" s="200">
        <v>-11</v>
      </c>
      <c r="I65" s="291">
        <f t="shared" si="12"/>
        <v>23.689999999999998</v>
      </c>
      <c r="J65" s="202">
        <v>-3</v>
      </c>
      <c r="K65" s="224"/>
      <c r="L65" s="225"/>
      <c r="M65" s="226"/>
      <c r="N65" s="224"/>
      <c r="O65" s="225"/>
      <c r="P65" s="226"/>
      <c r="Q65" s="194">
        <f t="shared" si="13"/>
        <v>118.72</v>
      </c>
      <c r="R65" s="348" t="s">
        <v>12</v>
      </c>
    </row>
    <row r="66" spans="1:18" ht="15">
      <c r="A66" s="339"/>
      <c r="B66" s="329"/>
      <c r="C66" s="114" t="s">
        <v>97</v>
      </c>
      <c r="D66" s="97">
        <v>32.12</v>
      </c>
      <c r="E66" s="98">
        <v>42.34</v>
      </c>
      <c r="F66" s="119">
        <v>29.94</v>
      </c>
      <c r="G66" s="97">
        <v>35.04</v>
      </c>
      <c r="H66" s="98">
        <v>-9</v>
      </c>
      <c r="I66" s="290">
        <f t="shared" si="12"/>
        <v>26.04</v>
      </c>
      <c r="J66" s="99">
        <v>-8</v>
      </c>
      <c r="K66" s="100"/>
      <c r="L66" s="101"/>
      <c r="M66" s="102"/>
      <c r="N66" s="100"/>
      <c r="O66" s="101"/>
      <c r="P66" s="102"/>
      <c r="Q66" s="129">
        <f t="shared" si="13"/>
        <v>122.44</v>
      </c>
      <c r="R66" s="350"/>
    </row>
    <row r="67" spans="1:18" ht="15">
      <c r="A67" s="338" t="s">
        <v>69</v>
      </c>
      <c r="B67" s="328" t="s">
        <v>26</v>
      </c>
      <c r="C67" s="113" t="s">
        <v>96</v>
      </c>
      <c r="D67" s="199">
        <v>31.23</v>
      </c>
      <c r="E67" s="200">
        <v>46.2</v>
      </c>
      <c r="F67" s="201">
        <v>32.23</v>
      </c>
      <c r="G67" s="199">
        <v>30.5</v>
      </c>
      <c r="H67" s="200">
        <v>-8</v>
      </c>
      <c r="I67" s="291">
        <f t="shared" si="12"/>
        <v>22.5</v>
      </c>
      <c r="J67" s="202">
        <v>-7</v>
      </c>
      <c r="K67" s="224"/>
      <c r="L67" s="225"/>
      <c r="M67" s="226"/>
      <c r="N67" s="224"/>
      <c r="O67" s="225"/>
      <c r="P67" s="226"/>
      <c r="Q67" s="194">
        <f t="shared" si="13"/>
        <v>125.16</v>
      </c>
      <c r="R67" s="348" t="s">
        <v>12</v>
      </c>
    </row>
    <row r="68" spans="1:18" ht="15">
      <c r="A68" s="339"/>
      <c r="B68" s="329"/>
      <c r="C68" s="114" t="s">
        <v>97</v>
      </c>
      <c r="D68" s="97">
        <v>32.6</v>
      </c>
      <c r="E68" s="98">
        <v>44.9</v>
      </c>
      <c r="F68" s="119">
        <v>40</v>
      </c>
      <c r="G68" s="97">
        <v>29.66</v>
      </c>
      <c r="H68" s="98">
        <v>-9</v>
      </c>
      <c r="I68" s="290">
        <f t="shared" si="12"/>
        <v>20.66</v>
      </c>
      <c r="J68" s="99">
        <v>-8</v>
      </c>
      <c r="K68" s="100"/>
      <c r="L68" s="101"/>
      <c r="M68" s="102"/>
      <c r="N68" s="100"/>
      <c r="O68" s="101"/>
      <c r="P68" s="102"/>
      <c r="Q68" s="129">
        <f t="shared" si="13"/>
        <v>130.16</v>
      </c>
      <c r="R68" s="350"/>
    </row>
    <row r="69" spans="1:18" ht="15">
      <c r="A69" s="149" t="s">
        <v>66</v>
      </c>
      <c r="B69" s="128" t="s">
        <v>26</v>
      </c>
      <c r="C69" s="141" t="s">
        <v>96</v>
      </c>
      <c r="D69" s="142">
        <v>29.34</v>
      </c>
      <c r="E69" s="143">
        <v>46.1</v>
      </c>
      <c r="F69" s="144">
        <v>36.38</v>
      </c>
      <c r="G69" s="142">
        <v>32.66</v>
      </c>
      <c r="H69" s="143">
        <v>-11</v>
      </c>
      <c r="I69" s="299">
        <f t="shared" si="12"/>
        <v>21.659999999999997</v>
      </c>
      <c r="J69" s="145">
        <v>-3</v>
      </c>
      <c r="K69" s="146"/>
      <c r="L69" s="147"/>
      <c r="M69" s="148"/>
      <c r="N69" s="146"/>
      <c r="O69" s="147"/>
      <c r="P69" s="148"/>
      <c r="Q69" s="150">
        <f t="shared" si="13"/>
        <v>130.48</v>
      </c>
      <c r="R69" s="313" t="s">
        <v>12</v>
      </c>
    </row>
    <row r="70" spans="1:18" ht="15">
      <c r="A70" s="338" t="s">
        <v>72</v>
      </c>
      <c r="B70" s="328" t="s">
        <v>26</v>
      </c>
      <c r="C70" s="113" t="s">
        <v>96</v>
      </c>
      <c r="D70" s="199">
        <v>30.38</v>
      </c>
      <c r="E70" s="200">
        <v>47</v>
      </c>
      <c r="F70" s="201">
        <v>40</v>
      </c>
      <c r="G70" s="199">
        <v>35.99</v>
      </c>
      <c r="H70" s="200">
        <v>-15</v>
      </c>
      <c r="I70" s="291">
        <f t="shared" si="12"/>
        <v>20.990000000000002</v>
      </c>
      <c r="J70" s="202">
        <v>-3</v>
      </c>
      <c r="K70" s="224"/>
      <c r="L70" s="225"/>
      <c r="M70" s="226"/>
      <c r="N70" s="224"/>
      <c r="O70" s="225"/>
      <c r="P70" s="226"/>
      <c r="Q70" s="194">
        <f t="shared" si="13"/>
        <v>135.37</v>
      </c>
      <c r="R70" s="325"/>
    </row>
    <row r="71" spans="1:18" ht="15">
      <c r="A71" s="341"/>
      <c r="B71" s="343"/>
      <c r="C71" s="113" t="s">
        <v>97</v>
      </c>
      <c r="D71" s="199">
        <v>34.29</v>
      </c>
      <c r="E71" s="200">
        <v>46.46</v>
      </c>
      <c r="F71" s="201">
        <v>40</v>
      </c>
      <c r="G71" s="199">
        <v>33.32</v>
      </c>
      <c r="H71" s="200">
        <v>-10</v>
      </c>
      <c r="I71" s="291">
        <f t="shared" si="12"/>
        <v>23.32</v>
      </c>
      <c r="J71" s="202">
        <v>0</v>
      </c>
      <c r="K71" s="224"/>
      <c r="L71" s="225"/>
      <c r="M71" s="226"/>
      <c r="N71" s="224"/>
      <c r="O71" s="225"/>
      <c r="P71" s="226"/>
      <c r="Q71" s="194">
        <f t="shared" si="13"/>
        <v>144.07</v>
      </c>
      <c r="R71" s="325"/>
    </row>
    <row r="72" spans="1:18" ht="15">
      <c r="A72" s="339"/>
      <c r="B72" s="329"/>
      <c r="C72" s="114" t="s">
        <v>112</v>
      </c>
      <c r="D72" s="188">
        <v>34.55</v>
      </c>
      <c r="E72" s="189">
        <v>53.6</v>
      </c>
      <c r="F72" s="294">
        <v>40</v>
      </c>
      <c r="G72" s="188">
        <v>32</v>
      </c>
      <c r="H72" s="189">
        <v>-14</v>
      </c>
      <c r="I72" s="291">
        <f t="shared" si="12"/>
        <v>18</v>
      </c>
      <c r="J72" s="99">
        <v>-7</v>
      </c>
      <c r="K72" s="100"/>
      <c r="L72" s="101"/>
      <c r="M72" s="102"/>
      <c r="N72" s="100"/>
      <c r="O72" s="101"/>
      <c r="P72" s="102"/>
      <c r="Q72" s="194">
        <f t="shared" si="13"/>
        <v>139.15</v>
      </c>
      <c r="R72" s="323"/>
    </row>
    <row r="73" spans="1:18" ht="15">
      <c r="A73" s="149" t="s">
        <v>106</v>
      </c>
      <c r="B73" s="128" t="s">
        <v>26</v>
      </c>
      <c r="C73" s="141" t="s">
        <v>97</v>
      </c>
      <c r="D73" s="142">
        <v>30.78</v>
      </c>
      <c r="E73" s="143">
        <v>48.25</v>
      </c>
      <c r="F73" s="144">
        <v>40</v>
      </c>
      <c r="G73" s="142">
        <v>30.82</v>
      </c>
      <c r="H73" s="143">
        <v>-7</v>
      </c>
      <c r="I73" s="299">
        <f t="shared" si="12"/>
        <v>23.82</v>
      </c>
      <c r="J73" s="145">
        <v>-3</v>
      </c>
      <c r="K73" s="146"/>
      <c r="L73" s="147"/>
      <c r="M73" s="148"/>
      <c r="N73" s="146"/>
      <c r="O73" s="147"/>
      <c r="P73" s="148"/>
      <c r="Q73" s="150">
        <f t="shared" si="13"/>
        <v>139.85</v>
      </c>
      <c r="R73" s="313"/>
    </row>
    <row r="74" spans="1:18" ht="15">
      <c r="A74" s="338" t="s">
        <v>77</v>
      </c>
      <c r="B74" s="328" t="s">
        <v>26</v>
      </c>
      <c r="C74" s="250" t="s">
        <v>96</v>
      </c>
      <c r="D74" s="251">
        <v>34</v>
      </c>
      <c r="E74" s="252">
        <v>51.2</v>
      </c>
      <c r="F74" s="253">
        <v>40</v>
      </c>
      <c r="G74" s="251">
        <v>32.54</v>
      </c>
      <c r="H74" s="252">
        <v>-11</v>
      </c>
      <c r="I74" s="303">
        <f t="shared" si="12"/>
        <v>21.54</v>
      </c>
      <c r="J74" s="254">
        <v>-2</v>
      </c>
      <c r="K74" s="261"/>
      <c r="L74" s="262"/>
      <c r="M74" s="263"/>
      <c r="N74" s="261"/>
      <c r="O74" s="262"/>
      <c r="P74" s="263"/>
      <c r="Q74" s="259">
        <f t="shared" si="13"/>
        <v>144.74</v>
      </c>
      <c r="R74" s="322"/>
    </row>
    <row r="75" spans="1:18" ht="15">
      <c r="A75" s="339"/>
      <c r="B75" s="329"/>
      <c r="C75" s="114" t="s">
        <v>97</v>
      </c>
      <c r="D75" s="97">
        <v>33.47</v>
      </c>
      <c r="E75" s="98">
        <v>49.35</v>
      </c>
      <c r="F75" s="119">
        <v>40</v>
      </c>
      <c r="G75" s="97">
        <v>36.47</v>
      </c>
      <c r="H75" s="98">
        <v>-14</v>
      </c>
      <c r="I75" s="290">
        <f t="shared" si="12"/>
        <v>22.47</v>
      </c>
      <c r="J75" s="99">
        <v>-4</v>
      </c>
      <c r="K75" s="100"/>
      <c r="L75" s="101"/>
      <c r="M75" s="102"/>
      <c r="N75" s="100"/>
      <c r="O75" s="101"/>
      <c r="P75" s="102"/>
      <c r="Q75" s="129">
        <f t="shared" si="13"/>
        <v>141.29</v>
      </c>
      <c r="R75" s="323"/>
    </row>
    <row r="76" spans="1:18" ht="15">
      <c r="A76" s="338" t="s">
        <v>78</v>
      </c>
      <c r="B76" s="328" t="s">
        <v>26</v>
      </c>
      <c r="C76" s="113" t="s">
        <v>96</v>
      </c>
      <c r="D76" s="199">
        <v>34.6</v>
      </c>
      <c r="E76" s="200">
        <v>57.04</v>
      </c>
      <c r="F76" s="201">
        <v>40</v>
      </c>
      <c r="G76" s="199">
        <v>34.11</v>
      </c>
      <c r="H76" s="200">
        <v>-7</v>
      </c>
      <c r="I76" s="291">
        <f t="shared" si="12"/>
        <v>27.11</v>
      </c>
      <c r="J76" s="202">
        <v>-3</v>
      </c>
      <c r="K76" s="224"/>
      <c r="L76" s="225"/>
      <c r="M76" s="226"/>
      <c r="N76" s="224"/>
      <c r="O76" s="225"/>
      <c r="P76" s="226"/>
      <c r="Q76" s="194">
        <f t="shared" si="13"/>
        <v>155.75</v>
      </c>
      <c r="R76" s="322"/>
    </row>
    <row r="77" spans="1:18" ht="15">
      <c r="A77" s="341"/>
      <c r="B77" s="343"/>
      <c r="C77" s="113" t="s">
        <v>97</v>
      </c>
      <c r="D77" s="199">
        <v>31.37</v>
      </c>
      <c r="E77" s="200">
        <v>51</v>
      </c>
      <c r="F77" s="201">
        <v>40</v>
      </c>
      <c r="G77" s="199">
        <v>32.9</v>
      </c>
      <c r="H77" s="200">
        <v>-8</v>
      </c>
      <c r="I77" s="291">
        <f t="shared" si="12"/>
        <v>24.9</v>
      </c>
      <c r="J77" s="202">
        <v>-4</v>
      </c>
      <c r="K77" s="224"/>
      <c r="L77" s="225"/>
      <c r="M77" s="226"/>
      <c r="N77" s="224"/>
      <c r="O77" s="225"/>
      <c r="P77" s="226"/>
      <c r="Q77" s="194">
        <f t="shared" si="13"/>
        <v>143.27</v>
      </c>
      <c r="R77" s="325"/>
    </row>
    <row r="78" spans="1:18" ht="15">
      <c r="A78" s="339"/>
      <c r="B78" s="329"/>
      <c r="C78" s="114" t="s">
        <v>112</v>
      </c>
      <c r="D78" s="188">
        <v>34.5</v>
      </c>
      <c r="E78" s="189">
        <v>51.4</v>
      </c>
      <c r="F78" s="294">
        <v>40</v>
      </c>
      <c r="G78" s="188">
        <v>34</v>
      </c>
      <c r="H78" s="189">
        <v>-8</v>
      </c>
      <c r="I78" s="291">
        <f t="shared" si="12"/>
        <v>26</v>
      </c>
      <c r="J78" s="99">
        <v>-2</v>
      </c>
      <c r="K78" s="100"/>
      <c r="L78" s="101"/>
      <c r="M78" s="102"/>
      <c r="N78" s="100"/>
      <c r="O78" s="101"/>
      <c r="P78" s="102"/>
      <c r="Q78" s="194">
        <f t="shared" si="13"/>
        <v>149.9</v>
      </c>
      <c r="R78" s="323"/>
    </row>
    <row r="79" spans="1:18" ht="15">
      <c r="A79" s="149" t="s">
        <v>71</v>
      </c>
      <c r="B79" s="128" t="s">
        <v>26</v>
      </c>
      <c r="C79" s="141" t="s">
        <v>96</v>
      </c>
      <c r="D79" s="142">
        <v>30.94</v>
      </c>
      <c r="E79" s="143">
        <v>52.7</v>
      </c>
      <c r="F79" s="144">
        <v>40</v>
      </c>
      <c r="G79" s="142">
        <v>31.89</v>
      </c>
      <c r="H79" s="143">
        <v>-5</v>
      </c>
      <c r="I79" s="299">
        <f t="shared" si="12"/>
        <v>26.89</v>
      </c>
      <c r="J79" s="145">
        <v>-7</v>
      </c>
      <c r="K79" s="146"/>
      <c r="L79" s="147"/>
      <c r="M79" s="148"/>
      <c r="N79" s="146"/>
      <c r="O79" s="147"/>
      <c r="P79" s="148"/>
      <c r="Q79" s="150">
        <f t="shared" si="13"/>
        <v>143.53</v>
      </c>
      <c r="R79" s="313"/>
    </row>
    <row r="80" spans="1:18" ht="15">
      <c r="A80" s="338" t="s">
        <v>67</v>
      </c>
      <c r="B80" s="328" t="s">
        <v>26</v>
      </c>
      <c r="C80" s="113" t="s">
        <v>96</v>
      </c>
      <c r="D80" s="199">
        <v>36.7</v>
      </c>
      <c r="E80" s="200">
        <v>55.5</v>
      </c>
      <c r="F80" s="201">
        <v>40</v>
      </c>
      <c r="G80" s="199">
        <v>32.24</v>
      </c>
      <c r="H80" s="200">
        <v>-9</v>
      </c>
      <c r="I80" s="291">
        <f t="shared" si="12"/>
        <v>23.240000000000002</v>
      </c>
      <c r="J80" s="202">
        <v>-4</v>
      </c>
      <c r="K80" s="224"/>
      <c r="L80" s="225"/>
      <c r="M80" s="226"/>
      <c r="N80" s="224"/>
      <c r="O80" s="225"/>
      <c r="P80" s="226"/>
      <c r="Q80" s="194">
        <f t="shared" si="13"/>
        <v>151.44</v>
      </c>
      <c r="R80" s="322"/>
    </row>
    <row r="81" spans="1:18" ht="15">
      <c r="A81" s="341"/>
      <c r="B81" s="343"/>
      <c r="C81" s="113" t="s">
        <v>97</v>
      </c>
      <c r="D81" s="199">
        <v>34.62</v>
      </c>
      <c r="E81" s="200">
        <v>60</v>
      </c>
      <c r="F81" s="201">
        <v>40</v>
      </c>
      <c r="G81" s="199">
        <v>31.91</v>
      </c>
      <c r="H81" s="200">
        <v>-14</v>
      </c>
      <c r="I81" s="291">
        <f t="shared" si="12"/>
        <v>17.91</v>
      </c>
      <c r="J81" s="202">
        <v>-3</v>
      </c>
      <c r="K81" s="224"/>
      <c r="L81" s="225"/>
      <c r="M81" s="226"/>
      <c r="N81" s="224"/>
      <c r="O81" s="225"/>
      <c r="P81" s="226"/>
      <c r="Q81" s="194">
        <f t="shared" si="13"/>
        <v>149.53</v>
      </c>
      <c r="R81" s="325"/>
    </row>
    <row r="82" spans="1:18" ht="15">
      <c r="A82" s="339"/>
      <c r="B82" s="329"/>
      <c r="C82" s="114" t="s">
        <v>112</v>
      </c>
      <c r="D82" s="188">
        <v>34.8</v>
      </c>
      <c r="E82" s="189">
        <v>56.77</v>
      </c>
      <c r="F82" s="294">
        <v>40</v>
      </c>
      <c r="G82" s="188">
        <v>31.31</v>
      </c>
      <c r="H82" s="189">
        <v>-10</v>
      </c>
      <c r="I82" s="291">
        <f t="shared" si="12"/>
        <v>21.31</v>
      </c>
      <c r="J82" s="99">
        <v>-6</v>
      </c>
      <c r="K82" s="100"/>
      <c r="L82" s="101"/>
      <c r="M82" s="102"/>
      <c r="N82" s="100"/>
      <c r="O82" s="101"/>
      <c r="P82" s="102"/>
      <c r="Q82" s="194">
        <f t="shared" si="13"/>
        <v>146.88</v>
      </c>
      <c r="R82" s="323"/>
    </row>
    <row r="83" spans="1:18" ht="15">
      <c r="A83" s="149" t="s">
        <v>90</v>
      </c>
      <c r="B83" s="128" t="s">
        <v>26</v>
      </c>
      <c r="C83" s="141" t="s">
        <v>96</v>
      </c>
      <c r="D83" s="142">
        <v>34.97</v>
      </c>
      <c r="E83" s="143">
        <v>60</v>
      </c>
      <c r="F83" s="144">
        <v>40</v>
      </c>
      <c r="G83" s="142">
        <v>38.17</v>
      </c>
      <c r="H83" s="143">
        <v>-8</v>
      </c>
      <c r="I83" s="299">
        <f t="shared" si="12"/>
        <v>30.17</v>
      </c>
      <c r="J83" s="145">
        <v>-6</v>
      </c>
      <c r="K83" s="146"/>
      <c r="L83" s="147"/>
      <c r="M83" s="148"/>
      <c r="N83" s="146"/>
      <c r="O83" s="147"/>
      <c r="P83" s="148"/>
      <c r="Q83" s="150">
        <f t="shared" si="13"/>
        <v>159.14</v>
      </c>
      <c r="R83" s="313"/>
    </row>
    <row r="84" spans="1:18" ht="15">
      <c r="A84" s="338" t="s">
        <v>75</v>
      </c>
      <c r="B84" s="328" t="s">
        <v>26</v>
      </c>
      <c r="C84" s="113" t="s">
        <v>96</v>
      </c>
      <c r="D84" s="199">
        <v>35.53</v>
      </c>
      <c r="E84" s="200">
        <v>60</v>
      </c>
      <c r="F84" s="201">
        <v>40</v>
      </c>
      <c r="G84" s="199">
        <v>33.42</v>
      </c>
      <c r="H84" s="200">
        <v>-4</v>
      </c>
      <c r="I84" s="291">
        <f aca="true" t="shared" si="14" ref="I84:I115">G84+H84</f>
        <v>29.42</v>
      </c>
      <c r="J84" s="202">
        <v>-4</v>
      </c>
      <c r="K84" s="224"/>
      <c r="L84" s="225"/>
      <c r="M84" s="226"/>
      <c r="N84" s="224"/>
      <c r="O84" s="225"/>
      <c r="P84" s="226"/>
      <c r="Q84" s="194">
        <f aca="true" t="shared" si="15" ref="Q84:Q115">D84+E84+F84+I84+J84+M84+P84</f>
        <v>160.95</v>
      </c>
      <c r="R84" s="322"/>
    </row>
    <row r="85" spans="1:18" ht="15">
      <c r="A85" s="341"/>
      <c r="B85" s="343"/>
      <c r="C85" s="113" t="s">
        <v>97</v>
      </c>
      <c r="D85" s="199">
        <v>37.37</v>
      </c>
      <c r="E85" s="200">
        <v>58.13</v>
      </c>
      <c r="F85" s="201">
        <v>40</v>
      </c>
      <c r="G85" s="199">
        <v>35.5</v>
      </c>
      <c r="H85" s="200">
        <v>-9</v>
      </c>
      <c r="I85" s="291">
        <f t="shared" si="14"/>
        <v>26.5</v>
      </c>
      <c r="J85" s="202">
        <v>-2</v>
      </c>
      <c r="K85" s="224"/>
      <c r="L85" s="225"/>
      <c r="M85" s="226"/>
      <c r="N85" s="224"/>
      <c r="O85" s="225"/>
      <c r="P85" s="226"/>
      <c r="Q85" s="194">
        <f t="shared" si="15"/>
        <v>160</v>
      </c>
      <c r="R85" s="325"/>
    </row>
    <row r="86" spans="1:18" ht="15">
      <c r="A86" s="339"/>
      <c r="B86" s="329"/>
      <c r="C86" s="114" t="s">
        <v>112</v>
      </c>
      <c r="D86" s="188">
        <v>34.5</v>
      </c>
      <c r="E86" s="189">
        <v>57.47</v>
      </c>
      <c r="F86" s="294">
        <v>40</v>
      </c>
      <c r="G86" s="188">
        <v>35</v>
      </c>
      <c r="H86" s="189">
        <v>-5</v>
      </c>
      <c r="I86" s="291">
        <f t="shared" si="14"/>
        <v>30</v>
      </c>
      <c r="J86" s="99">
        <v>-2</v>
      </c>
      <c r="K86" s="100"/>
      <c r="L86" s="101"/>
      <c r="M86" s="102"/>
      <c r="N86" s="100"/>
      <c r="O86" s="101"/>
      <c r="P86" s="102"/>
      <c r="Q86" s="194">
        <f t="shared" si="15"/>
        <v>159.97</v>
      </c>
      <c r="R86" s="323"/>
    </row>
    <row r="87" spans="1:18" ht="15">
      <c r="A87" s="149" t="s">
        <v>74</v>
      </c>
      <c r="B87" s="128" t="s">
        <v>26</v>
      </c>
      <c r="C87" s="141" t="s">
        <v>96</v>
      </c>
      <c r="D87" s="142">
        <v>36.97</v>
      </c>
      <c r="E87" s="143">
        <v>60</v>
      </c>
      <c r="F87" s="144">
        <v>40</v>
      </c>
      <c r="G87" s="142">
        <v>35.09</v>
      </c>
      <c r="H87" s="143">
        <v>-8</v>
      </c>
      <c r="I87" s="299">
        <f t="shared" si="14"/>
        <v>27.090000000000003</v>
      </c>
      <c r="J87" s="145">
        <v>-2</v>
      </c>
      <c r="K87" s="146"/>
      <c r="L87" s="147"/>
      <c r="M87" s="148"/>
      <c r="N87" s="146"/>
      <c r="O87" s="147"/>
      <c r="P87" s="148"/>
      <c r="Q87" s="150">
        <f t="shared" si="15"/>
        <v>162.06</v>
      </c>
      <c r="R87" s="313"/>
    </row>
    <row r="88" spans="1:18" ht="15">
      <c r="A88" s="338" t="s">
        <v>73</v>
      </c>
      <c r="B88" s="328" t="s">
        <v>26</v>
      </c>
      <c r="C88" s="250" t="s">
        <v>96</v>
      </c>
      <c r="D88" s="251">
        <v>34.9</v>
      </c>
      <c r="E88" s="252">
        <v>60</v>
      </c>
      <c r="F88" s="253">
        <v>40</v>
      </c>
      <c r="G88" s="251">
        <v>38.16</v>
      </c>
      <c r="H88" s="252">
        <v>-4</v>
      </c>
      <c r="I88" s="303">
        <f t="shared" si="14"/>
        <v>34.16</v>
      </c>
      <c r="J88" s="254">
        <v>-3</v>
      </c>
      <c r="K88" s="261"/>
      <c r="L88" s="262"/>
      <c r="M88" s="263"/>
      <c r="N88" s="261"/>
      <c r="O88" s="262"/>
      <c r="P88" s="263"/>
      <c r="Q88" s="259">
        <f t="shared" si="15"/>
        <v>166.06</v>
      </c>
      <c r="R88" s="322"/>
    </row>
    <row r="89" spans="1:18" ht="15.75" thickBot="1">
      <c r="A89" s="347"/>
      <c r="B89" s="346"/>
      <c r="C89" s="240" t="s">
        <v>97</v>
      </c>
      <c r="D89" s="241">
        <v>33.78</v>
      </c>
      <c r="E89" s="242">
        <v>60</v>
      </c>
      <c r="F89" s="243">
        <v>40</v>
      </c>
      <c r="G89" s="241">
        <v>39.28</v>
      </c>
      <c r="H89" s="242">
        <v>-8</v>
      </c>
      <c r="I89" s="307">
        <f t="shared" si="14"/>
        <v>31.28</v>
      </c>
      <c r="J89" s="244">
        <v>-2</v>
      </c>
      <c r="K89" s="286"/>
      <c r="L89" s="287"/>
      <c r="M89" s="288"/>
      <c r="N89" s="286"/>
      <c r="O89" s="287"/>
      <c r="P89" s="288"/>
      <c r="Q89" s="249">
        <f t="shared" si="15"/>
        <v>163.06</v>
      </c>
      <c r="R89" s="239"/>
    </row>
    <row r="90" spans="1:18" ht="15.75" thickTop="1">
      <c r="A90" s="340" t="s">
        <v>51</v>
      </c>
      <c r="B90" s="342" t="s">
        <v>25</v>
      </c>
      <c r="C90" s="113" t="s">
        <v>96</v>
      </c>
      <c r="D90" s="199">
        <v>28.22</v>
      </c>
      <c r="E90" s="200">
        <v>21.4</v>
      </c>
      <c r="F90" s="201">
        <v>5.38</v>
      </c>
      <c r="G90" s="199">
        <v>35.02</v>
      </c>
      <c r="H90" s="200">
        <v>-12</v>
      </c>
      <c r="I90" s="291">
        <f t="shared" si="14"/>
        <v>23.020000000000003</v>
      </c>
      <c r="J90" s="202">
        <v>-8</v>
      </c>
      <c r="K90" s="224"/>
      <c r="L90" s="225"/>
      <c r="M90" s="226"/>
      <c r="N90" s="224"/>
      <c r="O90" s="225"/>
      <c r="P90" s="226"/>
      <c r="Q90" s="194">
        <f t="shared" si="15"/>
        <v>70.02000000000001</v>
      </c>
      <c r="R90" s="354" t="s">
        <v>10</v>
      </c>
    </row>
    <row r="91" spans="1:18" ht="15">
      <c r="A91" s="339"/>
      <c r="B91" s="329"/>
      <c r="C91" s="113" t="s">
        <v>112</v>
      </c>
      <c r="D91" s="188">
        <v>29.87</v>
      </c>
      <c r="E91" s="189">
        <v>24.5</v>
      </c>
      <c r="F91" s="294">
        <v>5.72</v>
      </c>
      <c r="G91" s="188">
        <v>29.37</v>
      </c>
      <c r="H91" s="189">
        <v>-9</v>
      </c>
      <c r="I91" s="291">
        <f t="shared" si="14"/>
        <v>20.37</v>
      </c>
      <c r="J91" s="202">
        <v>-8</v>
      </c>
      <c r="K91" s="224"/>
      <c r="L91" s="225"/>
      <c r="M91" s="226"/>
      <c r="N91" s="224"/>
      <c r="O91" s="225"/>
      <c r="P91" s="226"/>
      <c r="Q91" s="194">
        <f t="shared" si="15"/>
        <v>72.46000000000001</v>
      </c>
      <c r="R91" s="350"/>
    </row>
    <row r="92" spans="1:18" ht="15">
      <c r="A92" s="338" t="s">
        <v>49</v>
      </c>
      <c r="B92" s="328" t="s">
        <v>25</v>
      </c>
      <c r="C92" s="250" t="s">
        <v>96</v>
      </c>
      <c r="D92" s="251">
        <v>29.67</v>
      </c>
      <c r="E92" s="252">
        <v>24.3</v>
      </c>
      <c r="F92" s="253">
        <v>6.22</v>
      </c>
      <c r="G92" s="251">
        <v>32.03</v>
      </c>
      <c r="H92" s="252">
        <v>-5</v>
      </c>
      <c r="I92" s="303">
        <f t="shared" si="14"/>
        <v>27.03</v>
      </c>
      <c r="J92" s="254">
        <v>-3</v>
      </c>
      <c r="K92" s="261"/>
      <c r="L92" s="262"/>
      <c r="M92" s="263"/>
      <c r="N92" s="261"/>
      <c r="O92" s="262"/>
      <c r="P92" s="263"/>
      <c r="Q92" s="259">
        <f t="shared" si="15"/>
        <v>84.22</v>
      </c>
      <c r="R92" s="348" t="s">
        <v>10</v>
      </c>
    </row>
    <row r="93" spans="1:23" ht="15">
      <c r="A93" s="339"/>
      <c r="B93" s="329"/>
      <c r="C93" s="114" t="s">
        <v>97</v>
      </c>
      <c r="D93" s="97">
        <v>28.34</v>
      </c>
      <c r="E93" s="98">
        <v>24.88</v>
      </c>
      <c r="F93" s="119">
        <v>5.7</v>
      </c>
      <c r="G93" s="97">
        <v>31.03</v>
      </c>
      <c r="H93" s="98">
        <v>-11</v>
      </c>
      <c r="I93" s="290">
        <f t="shared" si="14"/>
        <v>20.03</v>
      </c>
      <c r="J93" s="99">
        <v>-3</v>
      </c>
      <c r="K93" s="100"/>
      <c r="L93" s="101"/>
      <c r="M93" s="102"/>
      <c r="N93" s="100"/>
      <c r="O93" s="101"/>
      <c r="P93" s="102"/>
      <c r="Q93" s="129">
        <f t="shared" si="15"/>
        <v>75.95</v>
      </c>
      <c r="R93" s="350"/>
      <c r="T93" s="9"/>
      <c r="U93" s="9"/>
      <c r="V93" s="9"/>
      <c r="W93" s="9"/>
    </row>
    <row r="94" spans="1:23" ht="15">
      <c r="A94" s="338" t="s">
        <v>48</v>
      </c>
      <c r="B94" s="328" t="s">
        <v>25</v>
      </c>
      <c r="C94" s="113" t="s">
        <v>96</v>
      </c>
      <c r="D94" s="199">
        <v>30.29</v>
      </c>
      <c r="E94" s="200">
        <v>26</v>
      </c>
      <c r="F94" s="201">
        <v>14.97</v>
      </c>
      <c r="G94" s="199">
        <v>29.41</v>
      </c>
      <c r="H94" s="200">
        <v>-4</v>
      </c>
      <c r="I94" s="291">
        <f t="shared" si="14"/>
        <v>25.41</v>
      </c>
      <c r="J94" s="202">
        <v>-10</v>
      </c>
      <c r="K94" s="224"/>
      <c r="L94" s="225"/>
      <c r="M94" s="226"/>
      <c r="N94" s="224"/>
      <c r="O94" s="225"/>
      <c r="P94" s="226"/>
      <c r="Q94" s="194">
        <f t="shared" si="15"/>
        <v>86.67</v>
      </c>
      <c r="R94" s="348" t="s">
        <v>11</v>
      </c>
      <c r="T94" s="9"/>
      <c r="U94" s="9"/>
      <c r="V94" s="9"/>
      <c r="W94" s="9"/>
    </row>
    <row r="95" spans="1:23" ht="15">
      <c r="A95" s="341"/>
      <c r="B95" s="343"/>
      <c r="C95" s="113" t="s">
        <v>97</v>
      </c>
      <c r="D95" s="199">
        <v>31.97</v>
      </c>
      <c r="E95" s="200">
        <v>25.12</v>
      </c>
      <c r="F95" s="201">
        <v>15.78</v>
      </c>
      <c r="G95" s="199">
        <v>32.18</v>
      </c>
      <c r="H95" s="200">
        <v>-10</v>
      </c>
      <c r="I95" s="291">
        <f t="shared" si="14"/>
        <v>22.18</v>
      </c>
      <c r="J95" s="202">
        <v>-8</v>
      </c>
      <c r="K95" s="224"/>
      <c r="L95" s="225"/>
      <c r="M95" s="226"/>
      <c r="N95" s="224"/>
      <c r="O95" s="225"/>
      <c r="P95" s="226"/>
      <c r="Q95" s="194">
        <f t="shared" si="15"/>
        <v>87.05000000000001</v>
      </c>
      <c r="R95" s="349"/>
      <c r="T95" s="9"/>
      <c r="U95" s="9"/>
      <c r="V95" s="9"/>
      <c r="W95" s="9"/>
    </row>
    <row r="96" spans="1:23" ht="15">
      <c r="A96" s="339"/>
      <c r="B96" s="329"/>
      <c r="C96" s="114" t="s">
        <v>112</v>
      </c>
      <c r="D96" s="188">
        <v>34.13</v>
      </c>
      <c r="E96" s="189">
        <v>27.1</v>
      </c>
      <c r="F96" s="294">
        <v>8.56</v>
      </c>
      <c r="G96" s="188">
        <v>34.35</v>
      </c>
      <c r="H96" s="189">
        <v>-7</v>
      </c>
      <c r="I96" s="291">
        <f t="shared" si="14"/>
        <v>27.35</v>
      </c>
      <c r="J96" s="202">
        <v>-8</v>
      </c>
      <c r="K96" s="224"/>
      <c r="L96" s="225"/>
      <c r="M96" s="226"/>
      <c r="N96" s="224"/>
      <c r="O96" s="225"/>
      <c r="P96" s="226"/>
      <c r="Q96" s="194">
        <f t="shared" si="15"/>
        <v>89.14000000000001</v>
      </c>
      <c r="R96" s="350"/>
      <c r="T96" s="9"/>
      <c r="U96" s="9"/>
      <c r="V96" s="9"/>
      <c r="W96" s="9"/>
    </row>
    <row r="97" spans="1:18" ht="15">
      <c r="A97" s="338" t="s">
        <v>46</v>
      </c>
      <c r="B97" s="328" t="s">
        <v>25</v>
      </c>
      <c r="C97" s="113" t="s">
        <v>96</v>
      </c>
      <c r="D97" s="251">
        <v>29.84</v>
      </c>
      <c r="E97" s="252">
        <v>24.8</v>
      </c>
      <c r="F97" s="253">
        <v>12.31</v>
      </c>
      <c r="G97" s="251">
        <v>31.62</v>
      </c>
      <c r="H97" s="252">
        <v>-4</v>
      </c>
      <c r="I97" s="303">
        <f t="shared" si="14"/>
        <v>27.62</v>
      </c>
      <c r="J97" s="254">
        <v>-7</v>
      </c>
      <c r="K97" s="261"/>
      <c r="L97" s="262"/>
      <c r="M97" s="263"/>
      <c r="N97" s="261"/>
      <c r="O97" s="262"/>
      <c r="P97" s="263"/>
      <c r="Q97" s="259">
        <f t="shared" si="15"/>
        <v>87.57000000000001</v>
      </c>
      <c r="R97" s="348" t="s">
        <v>11</v>
      </c>
    </row>
    <row r="98" spans="1:18" ht="15">
      <c r="A98" s="341"/>
      <c r="B98" s="343"/>
      <c r="C98" s="113" t="s">
        <v>97</v>
      </c>
      <c r="D98" s="199">
        <v>33.5</v>
      </c>
      <c r="E98" s="200">
        <v>27.6</v>
      </c>
      <c r="F98" s="201">
        <v>26.14</v>
      </c>
      <c r="G98" s="199">
        <v>32.97</v>
      </c>
      <c r="H98" s="200">
        <v>-10</v>
      </c>
      <c r="I98" s="291">
        <f t="shared" si="14"/>
        <v>22.97</v>
      </c>
      <c r="J98" s="202">
        <v>-7</v>
      </c>
      <c r="K98" s="224"/>
      <c r="L98" s="225"/>
      <c r="M98" s="226"/>
      <c r="N98" s="224"/>
      <c r="O98" s="225"/>
      <c r="P98" s="226"/>
      <c r="Q98" s="194">
        <f t="shared" si="15"/>
        <v>103.21000000000001</v>
      </c>
      <c r="R98" s="349"/>
    </row>
    <row r="99" spans="1:18" ht="15">
      <c r="A99" s="339"/>
      <c r="B99" s="329"/>
      <c r="C99" s="114" t="s">
        <v>112</v>
      </c>
      <c r="D99" s="159">
        <v>35.37</v>
      </c>
      <c r="E99" s="160">
        <v>24.9</v>
      </c>
      <c r="F99" s="283">
        <v>16.78</v>
      </c>
      <c r="G99" s="159">
        <v>31.66</v>
      </c>
      <c r="H99" s="160">
        <v>-7</v>
      </c>
      <c r="I99" s="290">
        <f t="shared" si="14"/>
        <v>24.66</v>
      </c>
      <c r="J99" s="99">
        <v>-5</v>
      </c>
      <c r="K99" s="100"/>
      <c r="L99" s="101"/>
      <c r="M99" s="102"/>
      <c r="N99" s="100"/>
      <c r="O99" s="101"/>
      <c r="P99" s="102"/>
      <c r="Q99" s="129">
        <f t="shared" si="15"/>
        <v>96.71</v>
      </c>
      <c r="R99" s="350"/>
    </row>
    <row r="100" spans="1:18" ht="15">
      <c r="A100" s="338" t="s">
        <v>52</v>
      </c>
      <c r="B100" s="328" t="s">
        <v>25</v>
      </c>
      <c r="C100" s="113" t="s">
        <v>96</v>
      </c>
      <c r="D100" s="251">
        <v>30.84</v>
      </c>
      <c r="E100" s="252">
        <v>35.2</v>
      </c>
      <c r="F100" s="253">
        <v>17.94</v>
      </c>
      <c r="G100" s="251">
        <v>29.33</v>
      </c>
      <c r="H100" s="252">
        <v>-6</v>
      </c>
      <c r="I100" s="303">
        <f t="shared" si="14"/>
        <v>23.33</v>
      </c>
      <c r="J100" s="254">
        <v>-8</v>
      </c>
      <c r="K100" s="261"/>
      <c r="L100" s="262"/>
      <c r="M100" s="263"/>
      <c r="N100" s="261"/>
      <c r="O100" s="262"/>
      <c r="P100" s="263"/>
      <c r="Q100" s="259">
        <f t="shared" si="15"/>
        <v>99.31</v>
      </c>
      <c r="R100" s="348" t="s">
        <v>11</v>
      </c>
    </row>
    <row r="101" spans="1:18" ht="15">
      <c r="A101" s="341"/>
      <c r="B101" s="343"/>
      <c r="C101" s="113" t="s">
        <v>97</v>
      </c>
      <c r="D101" s="199">
        <v>31.16</v>
      </c>
      <c r="E101" s="200">
        <v>28.57</v>
      </c>
      <c r="F101" s="201">
        <v>22.92</v>
      </c>
      <c r="G101" s="199">
        <v>39.99</v>
      </c>
      <c r="H101" s="200">
        <v>-9</v>
      </c>
      <c r="I101" s="291">
        <f t="shared" si="14"/>
        <v>30.990000000000002</v>
      </c>
      <c r="J101" s="202">
        <v>-5</v>
      </c>
      <c r="K101" s="224"/>
      <c r="L101" s="225"/>
      <c r="M101" s="226"/>
      <c r="N101" s="224"/>
      <c r="O101" s="225"/>
      <c r="P101" s="226"/>
      <c r="Q101" s="194">
        <f t="shared" si="15"/>
        <v>108.64000000000001</v>
      </c>
      <c r="R101" s="349"/>
    </row>
    <row r="102" spans="1:23" ht="15">
      <c r="A102" s="339"/>
      <c r="B102" s="329"/>
      <c r="C102" s="114" t="s">
        <v>112</v>
      </c>
      <c r="D102" s="159">
        <v>33.94</v>
      </c>
      <c r="E102" s="160">
        <v>25.5</v>
      </c>
      <c r="F102" s="283">
        <v>17.18</v>
      </c>
      <c r="G102" s="159">
        <v>29.28</v>
      </c>
      <c r="H102" s="160">
        <v>-7</v>
      </c>
      <c r="I102" s="290">
        <f t="shared" si="14"/>
        <v>22.28</v>
      </c>
      <c r="J102" s="99">
        <v>-5</v>
      </c>
      <c r="K102" s="100"/>
      <c r="L102" s="101"/>
      <c r="M102" s="102"/>
      <c r="N102" s="100"/>
      <c r="O102" s="101"/>
      <c r="P102" s="102"/>
      <c r="Q102" s="129">
        <f t="shared" si="15"/>
        <v>93.9</v>
      </c>
      <c r="R102" s="350"/>
      <c r="T102" s="9"/>
      <c r="U102" s="9"/>
      <c r="V102" s="9"/>
      <c r="W102" s="9"/>
    </row>
    <row r="103" spans="1:23" ht="15">
      <c r="A103" s="338" t="s">
        <v>47</v>
      </c>
      <c r="B103" s="328" t="s">
        <v>25</v>
      </c>
      <c r="C103" s="250" t="s">
        <v>96</v>
      </c>
      <c r="D103" s="251">
        <v>32</v>
      </c>
      <c r="E103" s="252">
        <v>40.6</v>
      </c>
      <c r="F103" s="253">
        <v>16.69</v>
      </c>
      <c r="G103" s="251">
        <v>32.62</v>
      </c>
      <c r="H103" s="252">
        <v>-6</v>
      </c>
      <c r="I103" s="303">
        <f t="shared" si="14"/>
        <v>26.619999999999997</v>
      </c>
      <c r="J103" s="254">
        <v>-5</v>
      </c>
      <c r="K103" s="261"/>
      <c r="L103" s="262"/>
      <c r="M103" s="263"/>
      <c r="N103" s="261"/>
      <c r="O103" s="262"/>
      <c r="P103" s="263"/>
      <c r="Q103" s="259">
        <f t="shared" si="15"/>
        <v>110.91</v>
      </c>
      <c r="R103" s="348" t="s">
        <v>11</v>
      </c>
      <c r="T103" s="9"/>
      <c r="U103" s="9"/>
      <c r="V103" s="9"/>
      <c r="W103" s="9"/>
    </row>
    <row r="104" spans="1:23" ht="15">
      <c r="A104" s="339"/>
      <c r="B104" s="329"/>
      <c r="C104" s="114" t="s">
        <v>97</v>
      </c>
      <c r="D104" s="97">
        <v>35.81</v>
      </c>
      <c r="E104" s="98">
        <v>28.66</v>
      </c>
      <c r="F104" s="119">
        <v>11.89</v>
      </c>
      <c r="G104" s="97">
        <v>33.71</v>
      </c>
      <c r="H104" s="98">
        <v>-10</v>
      </c>
      <c r="I104" s="290">
        <f t="shared" si="14"/>
        <v>23.71</v>
      </c>
      <c r="J104" s="99">
        <v>-6</v>
      </c>
      <c r="K104" s="100"/>
      <c r="L104" s="101"/>
      <c r="M104" s="102"/>
      <c r="N104" s="100"/>
      <c r="O104" s="101"/>
      <c r="P104" s="102"/>
      <c r="Q104" s="129">
        <f t="shared" si="15"/>
        <v>94.07</v>
      </c>
      <c r="R104" s="350"/>
      <c r="T104" s="9"/>
      <c r="U104" s="9"/>
      <c r="V104" s="9"/>
      <c r="W104" s="9"/>
    </row>
    <row r="105" spans="1:18" ht="15">
      <c r="A105" s="338" t="s">
        <v>50</v>
      </c>
      <c r="B105" s="328" t="s">
        <v>25</v>
      </c>
      <c r="C105" s="113" t="s">
        <v>96</v>
      </c>
      <c r="D105" s="199">
        <v>33.87</v>
      </c>
      <c r="E105" s="200">
        <v>46.6</v>
      </c>
      <c r="F105" s="201">
        <v>17.44</v>
      </c>
      <c r="G105" s="199">
        <v>45.86</v>
      </c>
      <c r="H105" s="200">
        <v>-5</v>
      </c>
      <c r="I105" s="291">
        <f t="shared" si="14"/>
        <v>40.86</v>
      </c>
      <c r="J105" s="202">
        <v>-7</v>
      </c>
      <c r="K105" s="224"/>
      <c r="L105" s="225"/>
      <c r="M105" s="226"/>
      <c r="N105" s="224"/>
      <c r="O105" s="225"/>
      <c r="P105" s="226"/>
      <c r="Q105" s="194">
        <f t="shared" si="15"/>
        <v>131.76999999999998</v>
      </c>
      <c r="R105" s="348" t="s">
        <v>12</v>
      </c>
    </row>
    <row r="106" spans="1:18" ht="15">
      <c r="A106" s="341"/>
      <c r="B106" s="343"/>
      <c r="C106" s="113" t="s">
        <v>97</v>
      </c>
      <c r="D106" s="199">
        <v>34.56</v>
      </c>
      <c r="E106" s="200">
        <v>39.66</v>
      </c>
      <c r="F106" s="201">
        <v>15.12</v>
      </c>
      <c r="G106" s="199">
        <v>34.35</v>
      </c>
      <c r="H106" s="200">
        <v>-9</v>
      </c>
      <c r="I106" s="291">
        <f t="shared" si="14"/>
        <v>25.35</v>
      </c>
      <c r="J106" s="202">
        <v>-5</v>
      </c>
      <c r="K106" s="224"/>
      <c r="L106" s="225"/>
      <c r="M106" s="226"/>
      <c r="N106" s="224"/>
      <c r="O106" s="225"/>
      <c r="P106" s="226"/>
      <c r="Q106" s="194">
        <f t="shared" si="15"/>
        <v>109.69</v>
      </c>
      <c r="R106" s="349"/>
    </row>
    <row r="107" spans="1:18" ht="15">
      <c r="A107" s="339"/>
      <c r="B107" s="329"/>
      <c r="C107" s="114" t="s">
        <v>112</v>
      </c>
      <c r="D107" s="159">
        <v>35.44</v>
      </c>
      <c r="E107" s="160">
        <v>29.9</v>
      </c>
      <c r="F107" s="283">
        <v>18.84</v>
      </c>
      <c r="G107" s="159">
        <v>33.87</v>
      </c>
      <c r="H107" s="160">
        <v>-3</v>
      </c>
      <c r="I107" s="290">
        <f t="shared" si="14"/>
        <v>30.869999999999997</v>
      </c>
      <c r="J107" s="99">
        <v>-7</v>
      </c>
      <c r="K107" s="100"/>
      <c r="L107" s="101"/>
      <c r="M107" s="102"/>
      <c r="N107" s="100"/>
      <c r="O107" s="101"/>
      <c r="P107" s="102"/>
      <c r="Q107" s="129">
        <f t="shared" si="15"/>
        <v>108.05000000000001</v>
      </c>
      <c r="R107" s="350"/>
    </row>
    <row r="108" spans="1:23" ht="15">
      <c r="A108" s="338" t="s">
        <v>53</v>
      </c>
      <c r="B108" s="328" t="s">
        <v>25</v>
      </c>
      <c r="C108" s="113" t="s">
        <v>96</v>
      </c>
      <c r="D108" s="199">
        <v>37.95</v>
      </c>
      <c r="E108" s="200">
        <v>41.8</v>
      </c>
      <c r="F108" s="201">
        <v>40</v>
      </c>
      <c r="G108" s="199">
        <v>43.83</v>
      </c>
      <c r="H108" s="200">
        <v>-3</v>
      </c>
      <c r="I108" s="291">
        <f t="shared" si="14"/>
        <v>40.83</v>
      </c>
      <c r="J108" s="202">
        <v>-3</v>
      </c>
      <c r="K108" s="224"/>
      <c r="L108" s="225"/>
      <c r="M108" s="226"/>
      <c r="N108" s="224"/>
      <c r="O108" s="225"/>
      <c r="P108" s="226"/>
      <c r="Q108" s="194">
        <f t="shared" si="15"/>
        <v>157.57999999999998</v>
      </c>
      <c r="R108" s="325"/>
      <c r="T108" s="9"/>
      <c r="U108" s="9"/>
      <c r="V108" s="9"/>
      <c r="W108" s="9"/>
    </row>
    <row r="109" spans="1:23" ht="15">
      <c r="A109" s="339"/>
      <c r="B109" s="329"/>
      <c r="C109" s="114" t="s">
        <v>112</v>
      </c>
      <c r="D109" s="159">
        <v>37.28</v>
      </c>
      <c r="E109" s="160">
        <v>35.2</v>
      </c>
      <c r="F109" s="283">
        <v>40</v>
      </c>
      <c r="G109" s="159">
        <v>34.66</v>
      </c>
      <c r="H109" s="160">
        <v>-4</v>
      </c>
      <c r="I109" s="290">
        <f t="shared" si="14"/>
        <v>30.659999999999997</v>
      </c>
      <c r="J109" s="99">
        <v>-4</v>
      </c>
      <c r="K109" s="100"/>
      <c r="L109" s="101"/>
      <c r="M109" s="102"/>
      <c r="N109" s="100"/>
      <c r="O109" s="101"/>
      <c r="P109" s="102"/>
      <c r="Q109" s="129">
        <f t="shared" si="15"/>
        <v>139.14</v>
      </c>
      <c r="R109" s="323"/>
      <c r="T109" s="9"/>
      <c r="U109" s="9"/>
      <c r="V109" s="9"/>
      <c r="W109" s="9"/>
    </row>
    <row r="110" spans="1:23" ht="15">
      <c r="A110" s="320" t="s">
        <v>113</v>
      </c>
      <c r="B110" s="321" t="s">
        <v>25</v>
      </c>
      <c r="C110" s="114" t="s">
        <v>112</v>
      </c>
      <c r="D110" s="284">
        <v>40.73</v>
      </c>
      <c r="E110" s="285">
        <v>41</v>
      </c>
      <c r="F110" s="295">
        <v>40</v>
      </c>
      <c r="G110" s="284">
        <v>36.85</v>
      </c>
      <c r="H110" s="285">
        <v>-6</v>
      </c>
      <c r="I110" s="299">
        <f t="shared" si="14"/>
        <v>30.85</v>
      </c>
      <c r="J110" s="145">
        <v>-2</v>
      </c>
      <c r="K110" s="146"/>
      <c r="L110" s="147"/>
      <c r="M110" s="148"/>
      <c r="N110" s="100"/>
      <c r="O110" s="101"/>
      <c r="P110" s="102"/>
      <c r="Q110" s="129">
        <f t="shared" si="15"/>
        <v>150.57999999999998</v>
      </c>
      <c r="R110" s="323"/>
      <c r="T110" s="9"/>
      <c r="U110" s="9"/>
      <c r="V110" s="9"/>
      <c r="W110" s="9"/>
    </row>
    <row r="111" spans="1:23" ht="15">
      <c r="A111" s="86" t="s">
        <v>63</v>
      </c>
      <c r="B111" s="324" t="s">
        <v>25</v>
      </c>
      <c r="C111" s="112" t="s">
        <v>96</v>
      </c>
      <c r="D111" s="87">
        <v>53.04</v>
      </c>
      <c r="E111" s="88">
        <v>45.1</v>
      </c>
      <c r="F111" s="117">
        <v>25</v>
      </c>
      <c r="G111" s="87">
        <v>35.48</v>
      </c>
      <c r="H111" s="88">
        <v>-4</v>
      </c>
      <c r="I111" s="300">
        <f t="shared" si="14"/>
        <v>31.479999999999997</v>
      </c>
      <c r="J111" s="89">
        <v>-3</v>
      </c>
      <c r="K111" s="94"/>
      <c r="L111" s="95"/>
      <c r="M111" s="96"/>
      <c r="N111" s="94"/>
      <c r="O111" s="95"/>
      <c r="P111" s="96"/>
      <c r="Q111" s="93">
        <f t="shared" si="15"/>
        <v>151.62</v>
      </c>
      <c r="R111" s="314"/>
      <c r="T111" s="9"/>
      <c r="U111" s="9"/>
      <c r="V111" s="9"/>
      <c r="W111" s="9"/>
    </row>
    <row r="112" spans="1:18" ht="15">
      <c r="A112" s="330" t="s">
        <v>58</v>
      </c>
      <c r="B112" s="334" t="s">
        <v>25</v>
      </c>
      <c r="C112" s="274" t="s">
        <v>96</v>
      </c>
      <c r="D112" s="275">
        <v>48.86</v>
      </c>
      <c r="E112" s="276">
        <v>43.5</v>
      </c>
      <c r="F112" s="277">
        <v>40</v>
      </c>
      <c r="G112" s="275">
        <v>38.65</v>
      </c>
      <c r="H112" s="276">
        <v>-5</v>
      </c>
      <c r="I112" s="308">
        <f t="shared" si="14"/>
        <v>33.65</v>
      </c>
      <c r="J112" s="278">
        <v>-3</v>
      </c>
      <c r="K112" s="279"/>
      <c r="L112" s="280"/>
      <c r="M112" s="281"/>
      <c r="N112" s="279"/>
      <c r="O112" s="280"/>
      <c r="P112" s="281"/>
      <c r="Q112" s="282">
        <f t="shared" si="15"/>
        <v>163.01000000000002</v>
      </c>
      <c r="R112" s="326"/>
    </row>
    <row r="113" spans="1:23" ht="15.75" thickBot="1">
      <c r="A113" s="344"/>
      <c r="B113" s="345"/>
      <c r="C113" s="110" t="s">
        <v>97</v>
      </c>
      <c r="D113" s="63">
        <v>44.9</v>
      </c>
      <c r="E113" s="64">
        <v>56.06</v>
      </c>
      <c r="F113" s="118">
        <v>40</v>
      </c>
      <c r="G113" s="63">
        <v>39.6</v>
      </c>
      <c r="H113" s="64">
        <v>-6</v>
      </c>
      <c r="I113" s="297">
        <f t="shared" si="14"/>
        <v>33.6</v>
      </c>
      <c r="J113" s="65">
        <v>-2</v>
      </c>
      <c r="K113" s="66"/>
      <c r="L113" s="67"/>
      <c r="M113" s="68"/>
      <c r="N113" s="66"/>
      <c r="O113" s="67"/>
      <c r="P113" s="68"/>
      <c r="Q113" s="75">
        <f t="shared" si="15"/>
        <v>172.56</v>
      </c>
      <c r="R113" s="327"/>
      <c r="T113" s="9"/>
      <c r="U113" s="9"/>
      <c r="V113" s="9"/>
      <c r="W113" s="9"/>
    </row>
    <row r="114" spans="1:23" ht="15.75" thickTop="1">
      <c r="A114" s="340" t="s">
        <v>42</v>
      </c>
      <c r="B114" s="342" t="s">
        <v>24</v>
      </c>
      <c r="C114" s="113" t="s">
        <v>96</v>
      </c>
      <c r="D114" s="199">
        <v>36.85</v>
      </c>
      <c r="E114" s="200">
        <v>28.6</v>
      </c>
      <c r="F114" s="201">
        <v>8.59</v>
      </c>
      <c r="G114" s="199">
        <v>45.51</v>
      </c>
      <c r="H114" s="200">
        <v>-6</v>
      </c>
      <c r="I114" s="291">
        <f t="shared" si="14"/>
        <v>39.51</v>
      </c>
      <c r="J114" s="227"/>
      <c r="K114" s="229"/>
      <c r="L114" s="230"/>
      <c r="M114" s="226"/>
      <c r="N114" s="224"/>
      <c r="O114" s="225"/>
      <c r="P114" s="226"/>
      <c r="Q114" s="194">
        <f t="shared" si="15"/>
        <v>113.55000000000001</v>
      </c>
      <c r="R114" s="354" t="s">
        <v>11</v>
      </c>
      <c r="T114" s="9"/>
      <c r="U114" s="9"/>
      <c r="V114" s="9"/>
      <c r="W114" s="9"/>
    </row>
    <row r="115" spans="1:23" ht="15">
      <c r="A115" s="341"/>
      <c r="B115" s="343"/>
      <c r="C115" s="113" t="s">
        <v>97</v>
      </c>
      <c r="D115" s="199">
        <v>35.57</v>
      </c>
      <c r="E115" s="200">
        <v>29.69</v>
      </c>
      <c r="F115" s="201">
        <v>5.71</v>
      </c>
      <c r="G115" s="199">
        <v>35.39</v>
      </c>
      <c r="H115" s="200">
        <v>-9</v>
      </c>
      <c r="I115" s="291">
        <f t="shared" si="14"/>
        <v>26.39</v>
      </c>
      <c r="J115" s="227"/>
      <c r="K115" s="229"/>
      <c r="L115" s="230"/>
      <c r="M115" s="226"/>
      <c r="N115" s="224"/>
      <c r="O115" s="225"/>
      <c r="P115" s="226"/>
      <c r="Q115" s="194">
        <f t="shared" si="15"/>
        <v>97.36</v>
      </c>
      <c r="R115" s="349"/>
      <c r="T115" s="9"/>
      <c r="U115" s="9"/>
      <c r="V115" s="9"/>
      <c r="W115" s="9"/>
    </row>
    <row r="116" spans="1:23" ht="15">
      <c r="A116" s="339"/>
      <c r="B116" s="329"/>
      <c r="C116" s="114" t="s">
        <v>112</v>
      </c>
      <c r="D116" s="159">
        <v>34.44</v>
      </c>
      <c r="E116" s="160">
        <v>27.1</v>
      </c>
      <c r="F116" s="283">
        <v>11.16</v>
      </c>
      <c r="G116" s="159">
        <v>34.47</v>
      </c>
      <c r="H116" s="160">
        <v>-12</v>
      </c>
      <c r="I116" s="290">
        <f aca="true" t="shared" si="16" ref="I116:I147">G116+H116</f>
        <v>22.47</v>
      </c>
      <c r="J116" s="228"/>
      <c r="K116" s="231"/>
      <c r="L116" s="232"/>
      <c r="M116" s="102"/>
      <c r="N116" s="100"/>
      <c r="O116" s="101"/>
      <c r="P116" s="102"/>
      <c r="Q116" s="129">
        <f aca="true" t="shared" si="17" ref="Q116:Q147">D116+E116+F116+I116+J116+M116+P116</f>
        <v>95.17</v>
      </c>
      <c r="R116" s="350"/>
      <c r="T116" s="9"/>
      <c r="U116" s="9"/>
      <c r="V116" s="9"/>
      <c r="W116" s="9"/>
    </row>
    <row r="117" spans="1:23" ht="15">
      <c r="A117" s="338" t="s">
        <v>41</v>
      </c>
      <c r="B117" s="328" t="s">
        <v>24</v>
      </c>
      <c r="C117" s="113" t="s">
        <v>96</v>
      </c>
      <c r="D117" s="199">
        <v>37.81</v>
      </c>
      <c r="E117" s="200">
        <v>28.8</v>
      </c>
      <c r="F117" s="201">
        <v>27.23</v>
      </c>
      <c r="G117" s="199">
        <v>38.99</v>
      </c>
      <c r="H117" s="200">
        <v>-12</v>
      </c>
      <c r="I117" s="291">
        <f t="shared" si="16"/>
        <v>26.990000000000002</v>
      </c>
      <c r="J117" s="227"/>
      <c r="K117" s="229"/>
      <c r="L117" s="230"/>
      <c r="M117" s="226"/>
      <c r="N117" s="224"/>
      <c r="O117" s="225"/>
      <c r="P117" s="226"/>
      <c r="Q117" s="194">
        <f t="shared" si="17"/>
        <v>120.83000000000001</v>
      </c>
      <c r="R117" s="348" t="s">
        <v>11</v>
      </c>
      <c r="T117" s="9"/>
      <c r="U117" s="9"/>
      <c r="V117" s="9"/>
      <c r="W117" s="9"/>
    </row>
    <row r="118" spans="1:23" ht="15">
      <c r="A118" s="339"/>
      <c r="B118" s="329"/>
      <c r="C118" s="114" t="s">
        <v>97</v>
      </c>
      <c r="D118" s="97">
        <v>32.28</v>
      </c>
      <c r="E118" s="98">
        <v>31.19</v>
      </c>
      <c r="F118" s="119">
        <v>18.72</v>
      </c>
      <c r="G118" s="97">
        <v>35.63</v>
      </c>
      <c r="H118" s="98">
        <v>-14</v>
      </c>
      <c r="I118" s="290">
        <f t="shared" si="16"/>
        <v>21.630000000000003</v>
      </c>
      <c r="J118" s="228"/>
      <c r="K118" s="231"/>
      <c r="L118" s="232"/>
      <c r="M118" s="102"/>
      <c r="N118" s="100"/>
      <c r="O118" s="101"/>
      <c r="P118" s="102"/>
      <c r="Q118" s="129">
        <f t="shared" si="17"/>
        <v>103.82</v>
      </c>
      <c r="R118" s="350"/>
      <c r="T118" s="9"/>
      <c r="U118" s="9"/>
      <c r="V118" s="9"/>
      <c r="W118" s="9"/>
    </row>
    <row r="119" spans="1:23" ht="15">
      <c r="A119" s="338" t="s">
        <v>114</v>
      </c>
      <c r="B119" s="328" t="s">
        <v>24</v>
      </c>
      <c r="C119" s="250" t="s">
        <v>96</v>
      </c>
      <c r="D119" s="251">
        <v>41.09</v>
      </c>
      <c r="E119" s="252">
        <v>38</v>
      </c>
      <c r="F119" s="253">
        <v>8.75</v>
      </c>
      <c r="G119" s="251">
        <v>40.1</v>
      </c>
      <c r="H119" s="252">
        <v>-6</v>
      </c>
      <c r="I119" s="303">
        <f t="shared" si="16"/>
        <v>34.1</v>
      </c>
      <c r="J119" s="289"/>
      <c r="K119" s="310"/>
      <c r="L119" s="292"/>
      <c r="M119" s="263"/>
      <c r="N119" s="261"/>
      <c r="O119" s="262"/>
      <c r="P119" s="263"/>
      <c r="Q119" s="259">
        <f t="shared" si="17"/>
        <v>121.94</v>
      </c>
      <c r="R119" s="348" t="s">
        <v>12</v>
      </c>
      <c r="T119" s="9"/>
      <c r="U119" s="9"/>
      <c r="V119" s="9"/>
      <c r="W119" s="9"/>
    </row>
    <row r="120" spans="1:23" ht="15">
      <c r="A120" s="341"/>
      <c r="B120" s="343"/>
      <c r="C120" s="113" t="s">
        <v>97</v>
      </c>
      <c r="D120" s="199">
        <v>42.28</v>
      </c>
      <c r="E120" s="200">
        <v>32.25</v>
      </c>
      <c r="F120" s="201">
        <v>14.18</v>
      </c>
      <c r="G120" s="199">
        <v>36.85</v>
      </c>
      <c r="H120" s="200">
        <v>-11</v>
      </c>
      <c r="I120" s="291">
        <f t="shared" si="16"/>
        <v>25.85</v>
      </c>
      <c r="J120" s="227"/>
      <c r="K120" s="229"/>
      <c r="L120" s="230"/>
      <c r="M120" s="226"/>
      <c r="N120" s="224"/>
      <c r="O120" s="225"/>
      <c r="P120" s="226"/>
      <c r="Q120" s="194">
        <f t="shared" si="17"/>
        <v>114.56</v>
      </c>
      <c r="R120" s="349"/>
      <c r="T120" s="9"/>
      <c r="U120" s="9"/>
      <c r="V120" s="9"/>
      <c r="W120" s="9"/>
    </row>
    <row r="121" spans="1:23" ht="15">
      <c r="A121" s="339"/>
      <c r="B121" s="329"/>
      <c r="C121" s="114" t="s">
        <v>112</v>
      </c>
      <c r="D121" s="159">
        <v>38.9</v>
      </c>
      <c r="E121" s="160">
        <v>31.2</v>
      </c>
      <c r="F121" s="283">
        <v>9.35</v>
      </c>
      <c r="G121" s="159">
        <v>37.1</v>
      </c>
      <c r="H121" s="160">
        <v>-8</v>
      </c>
      <c r="I121" s="290">
        <f t="shared" si="16"/>
        <v>29.1</v>
      </c>
      <c r="J121" s="228"/>
      <c r="K121" s="231"/>
      <c r="L121" s="232"/>
      <c r="M121" s="102"/>
      <c r="N121" s="100"/>
      <c r="O121" s="101"/>
      <c r="P121" s="102"/>
      <c r="Q121" s="129">
        <f t="shared" si="17"/>
        <v>108.54999999999998</v>
      </c>
      <c r="R121" s="350"/>
      <c r="T121" s="9"/>
      <c r="U121" s="9"/>
      <c r="V121" s="9"/>
      <c r="W121" s="9"/>
    </row>
    <row r="122" spans="1:23" ht="15">
      <c r="A122" s="338" t="s">
        <v>39</v>
      </c>
      <c r="B122" s="328" t="s">
        <v>24</v>
      </c>
      <c r="C122" s="250" t="s">
        <v>96</v>
      </c>
      <c r="D122" s="251">
        <v>38.77</v>
      </c>
      <c r="E122" s="252">
        <v>35.8</v>
      </c>
      <c r="F122" s="253">
        <v>13.5</v>
      </c>
      <c r="G122" s="251">
        <v>34.98</v>
      </c>
      <c r="H122" s="252">
        <v>-14</v>
      </c>
      <c r="I122" s="303">
        <f t="shared" si="16"/>
        <v>20.979999999999997</v>
      </c>
      <c r="J122" s="289"/>
      <c r="K122" s="261"/>
      <c r="L122" s="262"/>
      <c r="M122" s="263"/>
      <c r="N122" s="261"/>
      <c r="O122" s="262"/>
      <c r="P122" s="263"/>
      <c r="Q122" s="259">
        <f t="shared" si="17"/>
        <v>109.04999999999998</v>
      </c>
      <c r="R122" s="348" t="s">
        <v>12</v>
      </c>
      <c r="T122" s="9"/>
      <c r="U122" s="9"/>
      <c r="V122" s="9"/>
      <c r="W122" s="9"/>
    </row>
    <row r="123" spans="1:23" ht="15">
      <c r="A123" s="339"/>
      <c r="B123" s="329"/>
      <c r="C123" s="114" t="s">
        <v>97</v>
      </c>
      <c r="D123" s="97">
        <v>42.84</v>
      </c>
      <c r="E123" s="98">
        <v>42.02</v>
      </c>
      <c r="F123" s="119">
        <v>14.95</v>
      </c>
      <c r="G123" s="97">
        <v>35.4</v>
      </c>
      <c r="H123" s="98">
        <v>-12</v>
      </c>
      <c r="I123" s="290">
        <f t="shared" si="16"/>
        <v>23.4</v>
      </c>
      <c r="J123" s="228"/>
      <c r="K123" s="100"/>
      <c r="L123" s="101"/>
      <c r="M123" s="102"/>
      <c r="N123" s="100"/>
      <c r="O123" s="101"/>
      <c r="P123" s="102"/>
      <c r="Q123" s="129">
        <f t="shared" si="17"/>
        <v>123.21000000000001</v>
      </c>
      <c r="R123" s="350"/>
      <c r="T123" s="9"/>
      <c r="U123" s="9"/>
      <c r="V123" s="9"/>
      <c r="W123" s="9"/>
    </row>
    <row r="124" spans="1:23" ht="15">
      <c r="A124" s="338" t="s">
        <v>99</v>
      </c>
      <c r="B124" s="328" t="s">
        <v>24</v>
      </c>
      <c r="C124" s="250" t="s">
        <v>97</v>
      </c>
      <c r="D124" s="251">
        <v>35.4</v>
      </c>
      <c r="E124" s="252">
        <v>37.41</v>
      </c>
      <c r="F124" s="253">
        <v>8.8</v>
      </c>
      <c r="G124" s="251">
        <v>35.18</v>
      </c>
      <c r="H124" s="252">
        <v>-7</v>
      </c>
      <c r="I124" s="303">
        <f t="shared" si="16"/>
        <v>28.18</v>
      </c>
      <c r="J124" s="289"/>
      <c r="K124" s="261"/>
      <c r="L124" s="262"/>
      <c r="M124" s="263"/>
      <c r="N124" s="261"/>
      <c r="O124" s="262"/>
      <c r="P124" s="263"/>
      <c r="Q124" s="259">
        <f t="shared" si="17"/>
        <v>109.78999999999999</v>
      </c>
      <c r="R124" s="348" t="s">
        <v>12</v>
      </c>
      <c r="T124" s="9"/>
      <c r="U124" s="9"/>
      <c r="V124" s="9"/>
      <c r="W124" s="9"/>
    </row>
    <row r="125" spans="1:23" ht="15">
      <c r="A125" s="339"/>
      <c r="B125" s="329"/>
      <c r="C125" s="114" t="s">
        <v>112</v>
      </c>
      <c r="D125" s="159">
        <v>36.04</v>
      </c>
      <c r="E125" s="160">
        <v>45.5</v>
      </c>
      <c r="F125" s="283">
        <v>8.03</v>
      </c>
      <c r="G125" s="159">
        <v>35.9</v>
      </c>
      <c r="H125" s="160">
        <v>-7</v>
      </c>
      <c r="I125" s="290">
        <f t="shared" si="16"/>
        <v>28.9</v>
      </c>
      <c r="J125" s="228"/>
      <c r="K125" s="100"/>
      <c r="L125" s="101"/>
      <c r="M125" s="102"/>
      <c r="N125" s="100"/>
      <c r="O125" s="101"/>
      <c r="P125" s="102"/>
      <c r="Q125" s="129">
        <f t="shared" si="17"/>
        <v>118.47</v>
      </c>
      <c r="R125" s="350"/>
      <c r="T125" s="9"/>
      <c r="U125" s="9"/>
      <c r="V125" s="9"/>
      <c r="W125" s="9"/>
    </row>
    <row r="126" spans="1:23" ht="15">
      <c r="A126" s="338" t="s">
        <v>43</v>
      </c>
      <c r="B126" s="328" t="s">
        <v>24</v>
      </c>
      <c r="C126" s="113" t="s">
        <v>96</v>
      </c>
      <c r="D126" s="199">
        <v>36.04</v>
      </c>
      <c r="E126" s="200">
        <v>37.6</v>
      </c>
      <c r="F126" s="201">
        <v>14.37</v>
      </c>
      <c r="G126" s="199">
        <v>43.52</v>
      </c>
      <c r="H126" s="200">
        <v>-5</v>
      </c>
      <c r="I126" s="291">
        <f t="shared" si="16"/>
        <v>38.52</v>
      </c>
      <c r="J126" s="227"/>
      <c r="K126" s="224"/>
      <c r="L126" s="225"/>
      <c r="M126" s="226"/>
      <c r="N126" s="224"/>
      <c r="O126" s="225"/>
      <c r="P126" s="226"/>
      <c r="Q126" s="194">
        <f t="shared" si="17"/>
        <v>126.53</v>
      </c>
      <c r="R126" s="348" t="s">
        <v>12</v>
      </c>
      <c r="T126" s="9"/>
      <c r="U126" s="9"/>
      <c r="V126" s="9"/>
      <c r="W126" s="9"/>
    </row>
    <row r="127" spans="1:23" ht="15">
      <c r="A127" s="339"/>
      <c r="B127" s="329"/>
      <c r="C127" s="114" t="s">
        <v>112</v>
      </c>
      <c r="D127" s="188">
        <v>39.17</v>
      </c>
      <c r="E127" s="189">
        <v>45.7</v>
      </c>
      <c r="F127" s="294">
        <v>10.4</v>
      </c>
      <c r="G127" s="188">
        <v>35.01</v>
      </c>
      <c r="H127" s="189">
        <v>-11</v>
      </c>
      <c r="I127" s="291">
        <f t="shared" si="16"/>
        <v>24.009999999999998</v>
      </c>
      <c r="J127" s="228"/>
      <c r="K127" s="100"/>
      <c r="L127" s="101"/>
      <c r="M127" s="102"/>
      <c r="N127" s="100"/>
      <c r="O127" s="101"/>
      <c r="P127" s="102"/>
      <c r="Q127" s="194">
        <f t="shared" si="17"/>
        <v>119.28</v>
      </c>
      <c r="R127" s="350"/>
      <c r="T127" s="9"/>
      <c r="U127" s="9"/>
      <c r="V127" s="9"/>
      <c r="W127" s="9"/>
    </row>
    <row r="128" spans="1:23" ht="15">
      <c r="A128" s="149" t="s">
        <v>36</v>
      </c>
      <c r="B128" s="128" t="s">
        <v>24</v>
      </c>
      <c r="C128" s="141" t="s">
        <v>96</v>
      </c>
      <c r="D128" s="142">
        <v>39.52</v>
      </c>
      <c r="E128" s="143">
        <v>34.5</v>
      </c>
      <c r="F128" s="144">
        <v>13.6</v>
      </c>
      <c r="G128" s="142">
        <v>46.24</v>
      </c>
      <c r="H128" s="143">
        <v>-6</v>
      </c>
      <c r="I128" s="299">
        <f t="shared" si="16"/>
        <v>40.24</v>
      </c>
      <c r="J128" s="155"/>
      <c r="K128" s="146"/>
      <c r="L128" s="147"/>
      <c r="M128" s="148"/>
      <c r="N128" s="146"/>
      <c r="O128" s="147"/>
      <c r="P128" s="148"/>
      <c r="Q128" s="150">
        <f t="shared" si="17"/>
        <v>127.86000000000001</v>
      </c>
      <c r="R128" s="313"/>
      <c r="T128" s="9"/>
      <c r="U128" s="9"/>
      <c r="V128" s="9"/>
      <c r="W128" s="9"/>
    </row>
    <row r="129" spans="1:23" ht="15">
      <c r="A129" s="338" t="s">
        <v>40</v>
      </c>
      <c r="B129" s="328" t="s">
        <v>24</v>
      </c>
      <c r="C129" s="113" t="s">
        <v>96</v>
      </c>
      <c r="D129" s="199">
        <v>41.84</v>
      </c>
      <c r="E129" s="200">
        <v>45.2</v>
      </c>
      <c r="F129" s="201">
        <v>11.47</v>
      </c>
      <c r="G129" s="199">
        <v>41.41</v>
      </c>
      <c r="H129" s="200">
        <v>-8</v>
      </c>
      <c r="I129" s="291">
        <f t="shared" si="16"/>
        <v>33.41</v>
      </c>
      <c r="J129" s="227"/>
      <c r="K129" s="229"/>
      <c r="L129" s="230"/>
      <c r="M129" s="226"/>
      <c r="N129" s="224"/>
      <c r="O129" s="225"/>
      <c r="P129" s="226"/>
      <c r="Q129" s="194">
        <f t="shared" si="17"/>
        <v>131.92000000000002</v>
      </c>
      <c r="R129" s="322"/>
      <c r="T129" s="9"/>
      <c r="U129" s="9"/>
      <c r="V129" s="9"/>
      <c r="W129" s="9"/>
    </row>
    <row r="130" spans="1:23" ht="15">
      <c r="A130" s="339"/>
      <c r="B130" s="329"/>
      <c r="C130" s="114" t="s">
        <v>112</v>
      </c>
      <c r="D130" s="159">
        <v>46.55</v>
      </c>
      <c r="E130" s="160">
        <v>40.1</v>
      </c>
      <c r="F130" s="283">
        <v>26.4</v>
      </c>
      <c r="G130" s="159">
        <v>40.07</v>
      </c>
      <c r="H130" s="160">
        <v>-15</v>
      </c>
      <c r="I130" s="290">
        <f t="shared" si="16"/>
        <v>25.07</v>
      </c>
      <c r="J130" s="228"/>
      <c r="K130" s="231"/>
      <c r="L130" s="232"/>
      <c r="M130" s="102"/>
      <c r="N130" s="100"/>
      <c r="O130" s="101"/>
      <c r="P130" s="102"/>
      <c r="Q130" s="129">
        <f t="shared" si="17"/>
        <v>138.12</v>
      </c>
      <c r="R130" s="323"/>
      <c r="T130" s="9"/>
      <c r="U130" s="9"/>
      <c r="V130" s="9"/>
      <c r="W130" s="9"/>
    </row>
    <row r="131" spans="1:23" ht="15">
      <c r="A131" s="338" t="s">
        <v>44</v>
      </c>
      <c r="B131" s="328" t="s">
        <v>24</v>
      </c>
      <c r="C131" s="113" t="s">
        <v>96</v>
      </c>
      <c r="D131" s="199">
        <v>45.95</v>
      </c>
      <c r="E131" s="200">
        <v>42.8</v>
      </c>
      <c r="F131" s="201">
        <v>40</v>
      </c>
      <c r="G131" s="199">
        <v>42.49</v>
      </c>
      <c r="H131" s="200">
        <v>-9</v>
      </c>
      <c r="I131" s="291">
        <f t="shared" si="16"/>
        <v>33.49</v>
      </c>
      <c r="J131" s="227"/>
      <c r="K131" s="224"/>
      <c r="L131" s="225"/>
      <c r="M131" s="226"/>
      <c r="N131" s="224"/>
      <c r="O131" s="225"/>
      <c r="P131" s="226"/>
      <c r="Q131" s="194">
        <f t="shared" si="17"/>
        <v>162.24</v>
      </c>
      <c r="R131" s="322"/>
      <c r="T131" s="9"/>
      <c r="U131" s="9"/>
      <c r="V131" s="9"/>
      <c r="W131" s="9"/>
    </row>
    <row r="132" spans="1:23" ht="15">
      <c r="A132" s="339"/>
      <c r="B132" s="329"/>
      <c r="C132" s="114" t="s">
        <v>97</v>
      </c>
      <c r="D132" s="97">
        <v>45.75</v>
      </c>
      <c r="E132" s="98">
        <v>40.4</v>
      </c>
      <c r="F132" s="119">
        <v>36.49</v>
      </c>
      <c r="G132" s="97">
        <v>34.42</v>
      </c>
      <c r="H132" s="98">
        <v>-7</v>
      </c>
      <c r="I132" s="290">
        <f t="shared" si="16"/>
        <v>27.42</v>
      </c>
      <c r="J132" s="228"/>
      <c r="K132" s="100"/>
      <c r="L132" s="101"/>
      <c r="M132" s="102"/>
      <c r="N132" s="100"/>
      <c r="O132" s="101"/>
      <c r="P132" s="102"/>
      <c r="Q132" s="129">
        <f t="shared" si="17"/>
        <v>150.06</v>
      </c>
      <c r="R132" s="323"/>
      <c r="T132" s="9"/>
      <c r="U132" s="9"/>
      <c r="V132" s="9"/>
      <c r="W132" s="9"/>
    </row>
    <row r="133" spans="1:23" ht="15">
      <c r="A133" s="149" t="s">
        <v>37</v>
      </c>
      <c r="B133" s="128" t="s">
        <v>24</v>
      </c>
      <c r="C133" s="141" t="s">
        <v>96</v>
      </c>
      <c r="D133" s="142">
        <v>43.68</v>
      </c>
      <c r="E133" s="143">
        <v>44.9</v>
      </c>
      <c r="F133" s="144">
        <v>33.75</v>
      </c>
      <c r="G133" s="142">
        <v>37.63</v>
      </c>
      <c r="H133" s="143">
        <v>-8</v>
      </c>
      <c r="I133" s="299">
        <f t="shared" si="16"/>
        <v>29.630000000000003</v>
      </c>
      <c r="J133" s="155"/>
      <c r="K133" s="146"/>
      <c r="L133" s="147"/>
      <c r="M133" s="148"/>
      <c r="N133" s="146"/>
      <c r="O133" s="147"/>
      <c r="P133" s="148"/>
      <c r="Q133" s="150">
        <f t="shared" si="17"/>
        <v>151.96</v>
      </c>
      <c r="R133" s="313"/>
      <c r="T133" s="9"/>
      <c r="U133" s="9"/>
      <c r="V133" s="9"/>
      <c r="W133" s="9"/>
    </row>
    <row r="134" spans="1:23" ht="15">
      <c r="A134" s="338" t="s">
        <v>100</v>
      </c>
      <c r="B134" s="328" t="s">
        <v>24</v>
      </c>
      <c r="C134" s="113" t="s">
        <v>97</v>
      </c>
      <c r="D134" s="199">
        <v>56.04</v>
      </c>
      <c r="E134" s="200">
        <v>42.25</v>
      </c>
      <c r="F134" s="201">
        <v>22.27</v>
      </c>
      <c r="G134" s="199">
        <v>36.54</v>
      </c>
      <c r="H134" s="200">
        <v>-5</v>
      </c>
      <c r="I134" s="291">
        <f t="shared" si="16"/>
        <v>31.54</v>
      </c>
      <c r="J134" s="227"/>
      <c r="K134" s="224"/>
      <c r="L134" s="225"/>
      <c r="M134" s="226"/>
      <c r="N134" s="224"/>
      <c r="O134" s="225"/>
      <c r="P134" s="226"/>
      <c r="Q134" s="194">
        <f t="shared" si="17"/>
        <v>152.1</v>
      </c>
      <c r="R134" s="325"/>
      <c r="T134" s="9"/>
      <c r="U134" s="9"/>
      <c r="V134" s="9"/>
      <c r="W134" s="9"/>
    </row>
    <row r="135" spans="1:23" ht="15">
      <c r="A135" s="339"/>
      <c r="B135" s="329"/>
      <c r="C135" s="114" t="s">
        <v>112</v>
      </c>
      <c r="D135" s="188">
        <v>49.45</v>
      </c>
      <c r="E135" s="189">
        <v>45.9</v>
      </c>
      <c r="F135" s="294">
        <v>40</v>
      </c>
      <c r="G135" s="188">
        <v>41.34</v>
      </c>
      <c r="H135" s="189">
        <v>-6</v>
      </c>
      <c r="I135" s="291">
        <f t="shared" si="16"/>
        <v>35.34</v>
      </c>
      <c r="J135" s="228"/>
      <c r="K135" s="100"/>
      <c r="L135" s="101"/>
      <c r="M135" s="102"/>
      <c r="N135" s="100"/>
      <c r="O135" s="101"/>
      <c r="P135" s="102"/>
      <c r="Q135" s="194">
        <f t="shared" si="17"/>
        <v>170.69</v>
      </c>
      <c r="R135" s="323"/>
      <c r="T135" s="9"/>
      <c r="U135" s="9"/>
      <c r="V135" s="9"/>
      <c r="W135" s="9"/>
    </row>
    <row r="136" spans="1:23" ht="15">
      <c r="A136" s="149" t="s">
        <v>55</v>
      </c>
      <c r="B136" s="128" t="s">
        <v>24</v>
      </c>
      <c r="C136" s="141" t="s">
        <v>96</v>
      </c>
      <c r="D136" s="142">
        <v>44.7</v>
      </c>
      <c r="E136" s="143">
        <v>50.1</v>
      </c>
      <c r="F136" s="144">
        <v>25.25</v>
      </c>
      <c r="G136" s="142">
        <v>38.21</v>
      </c>
      <c r="H136" s="143">
        <v>-5</v>
      </c>
      <c r="I136" s="299">
        <f t="shared" si="16"/>
        <v>33.21</v>
      </c>
      <c r="J136" s="155"/>
      <c r="K136" s="233"/>
      <c r="L136" s="234"/>
      <c r="M136" s="148"/>
      <c r="N136" s="146"/>
      <c r="O136" s="147"/>
      <c r="P136" s="148"/>
      <c r="Q136" s="150">
        <f t="shared" si="17"/>
        <v>153.26000000000002</v>
      </c>
      <c r="R136" s="313"/>
      <c r="T136" s="9"/>
      <c r="U136" s="9"/>
      <c r="V136" s="9"/>
      <c r="W136" s="9"/>
    </row>
    <row r="137" spans="1:23" ht="15">
      <c r="A137" s="149" t="s">
        <v>101</v>
      </c>
      <c r="B137" s="128" t="s">
        <v>24</v>
      </c>
      <c r="C137" s="141" t="s">
        <v>97</v>
      </c>
      <c r="D137" s="142">
        <v>46.13</v>
      </c>
      <c r="E137" s="143">
        <v>51.44</v>
      </c>
      <c r="F137" s="144">
        <v>21.93</v>
      </c>
      <c r="G137" s="142">
        <v>40.44</v>
      </c>
      <c r="H137" s="143">
        <v>-6</v>
      </c>
      <c r="I137" s="299">
        <f t="shared" si="16"/>
        <v>34.44</v>
      </c>
      <c r="J137" s="155"/>
      <c r="K137" s="146"/>
      <c r="L137" s="147"/>
      <c r="M137" s="148"/>
      <c r="N137" s="146"/>
      <c r="O137" s="147"/>
      <c r="P137" s="148"/>
      <c r="Q137" s="150">
        <f t="shared" si="17"/>
        <v>153.94</v>
      </c>
      <c r="R137" s="313"/>
      <c r="T137" s="9"/>
      <c r="U137" s="9"/>
      <c r="V137" s="9"/>
      <c r="W137" s="9"/>
    </row>
    <row r="138" spans="1:23" ht="15">
      <c r="A138" s="149" t="s">
        <v>54</v>
      </c>
      <c r="B138" s="128" t="s">
        <v>24</v>
      </c>
      <c r="C138" s="141" t="s">
        <v>96</v>
      </c>
      <c r="D138" s="142">
        <v>45.44</v>
      </c>
      <c r="E138" s="143">
        <v>43.7</v>
      </c>
      <c r="F138" s="144">
        <v>40</v>
      </c>
      <c r="G138" s="142">
        <v>37.62</v>
      </c>
      <c r="H138" s="143">
        <v>-6</v>
      </c>
      <c r="I138" s="299">
        <f t="shared" si="16"/>
        <v>31.619999999999997</v>
      </c>
      <c r="J138" s="155"/>
      <c r="K138" s="233"/>
      <c r="L138" s="234"/>
      <c r="M138" s="148"/>
      <c r="N138" s="146"/>
      <c r="O138" s="147"/>
      <c r="P138" s="148"/>
      <c r="Q138" s="150">
        <f t="shared" si="17"/>
        <v>160.76</v>
      </c>
      <c r="R138" s="313"/>
      <c r="T138" s="9"/>
      <c r="U138" s="9"/>
      <c r="V138" s="9"/>
      <c r="W138" s="9"/>
    </row>
    <row r="139" spans="1:23" ht="15">
      <c r="A139" s="338" t="s">
        <v>45</v>
      </c>
      <c r="B139" s="328" t="s">
        <v>24</v>
      </c>
      <c r="C139" s="250" t="s">
        <v>96</v>
      </c>
      <c r="D139" s="251">
        <v>54.15</v>
      </c>
      <c r="E139" s="252">
        <v>50</v>
      </c>
      <c r="F139" s="253">
        <v>27.96</v>
      </c>
      <c r="G139" s="251">
        <v>54.88</v>
      </c>
      <c r="H139" s="252">
        <v>-5</v>
      </c>
      <c r="I139" s="303">
        <f t="shared" si="16"/>
        <v>49.88</v>
      </c>
      <c r="J139" s="289"/>
      <c r="K139" s="261"/>
      <c r="L139" s="262"/>
      <c r="M139" s="263"/>
      <c r="N139" s="261"/>
      <c r="O139" s="262"/>
      <c r="P139" s="263"/>
      <c r="Q139" s="259">
        <f t="shared" si="17"/>
        <v>181.99</v>
      </c>
      <c r="R139" s="322"/>
      <c r="T139" s="9"/>
      <c r="U139" s="9"/>
      <c r="V139" s="9"/>
      <c r="W139" s="9"/>
    </row>
    <row r="140" spans="1:23" ht="15">
      <c r="A140" s="339"/>
      <c r="B140" s="329"/>
      <c r="C140" s="114" t="s">
        <v>97</v>
      </c>
      <c r="D140" s="97">
        <v>60</v>
      </c>
      <c r="E140" s="98">
        <v>60</v>
      </c>
      <c r="F140" s="119">
        <v>18.65</v>
      </c>
      <c r="G140" s="97">
        <v>45.3</v>
      </c>
      <c r="H140" s="98">
        <v>-8</v>
      </c>
      <c r="I140" s="290">
        <f t="shared" si="16"/>
        <v>37.3</v>
      </c>
      <c r="J140" s="228"/>
      <c r="K140" s="100"/>
      <c r="L140" s="101"/>
      <c r="M140" s="102"/>
      <c r="N140" s="100"/>
      <c r="O140" s="101"/>
      <c r="P140" s="102"/>
      <c r="Q140" s="129">
        <f t="shared" si="17"/>
        <v>175.95</v>
      </c>
      <c r="R140" s="323"/>
      <c r="T140" s="9"/>
      <c r="U140" s="9"/>
      <c r="V140" s="9"/>
      <c r="W140" s="9"/>
    </row>
    <row r="141" spans="1:23" ht="15">
      <c r="A141" s="338" t="s">
        <v>115</v>
      </c>
      <c r="B141" s="328" t="s">
        <v>24</v>
      </c>
      <c r="C141" s="113" t="s">
        <v>97</v>
      </c>
      <c r="D141" s="199">
        <v>55.78</v>
      </c>
      <c r="E141" s="200">
        <v>60</v>
      </c>
      <c r="F141" s="201">
        <v>40</v>
      </c>
      <c r="G141" s="199">
        <v>41.84</v>
      </c>
      <c r="H141" s="200">
        <v>-6</v>
      </c>
      <c r="I141" s="291">
        <f t="shared" si="16"/>
        <v>35.84</v>
      </c>
      <c r="J141" s="227"/>
      <c r="K141" s="224"/>
      <c r="L141" s="225"/>
      <c r="M141" s="226"/>
      <c r="N141" s="224"/>
      <c r="O141" s="225"/>
      <c r="P141" s="226"/>
      <c r="Q141" s="194">
        <f t="shared" si="17"/>
        <v>191.62</v>
      </c>
      <c r="R141" s="322"/>
      <c r="T141" s="9"/>
      <c r="U141" s="9"/>
      <c r="V141" s="9"/>
      <c r="W141" s="9"/>
    </row>
    <row r="142" spans="1:23" ht="15">
      <c r="A142" s="339"/>
      <c r="B142" s="329"/>
      <c r="C142" s="114" t="s">
        <v>112</v>
      </c>
      <c r="D142" s="159">
        <v>50.02</v>
      </c>
      <c r="E142" s="160">
        <v>60</v>
      </c>
      <c r="F142" s="283">
        <v>40</v>
      </c>
      <c r="G142" s="159">
        <v>39.5</v>
      </c>
      <c r="H142" s="160">
        <v>-5</v>
      </c>
      <c r="I142" s="290">
        <f t="shared" si="16"/>
        <v>34.5</v>
      </c>
      <c r="J142" s="228"/>
      <c r="K142" s="100"/>
      <c r="L142" s="101"/>
      <c r="M142" s="102"/>
      <c r="N142" s="100"/>
      <c r="O142" s="101"/>
      <c r="P142" s="102"/>
      <c r="Q142" s="129">
        <f t="shared" si="17"/>
        <v>184.52</v>
      </c>
      <c r="R142" s="323"/>
      <c r="T142" s="9"/>
      <c r="U142" s="9"/>
      <c r="V142" s="9"/>
      <c r="W142" s="9"/>
    </row>
    <row r="143" spans="1:23" ht="15">
      <c r="A143" s="338" t="s">
        <v>56</v>
      </c>
      <c r="B143" s="328" t="s">
        <v>24</v>
      </c>
      <c r="C143" s="113" t="s">
        <v>96</v>
      </c>
      <c r="D143" s="199">
        <v>48.57</v>
      </c>
      <c r="E143" s="200">
        <v>55.2</v>
      </c>
      <c r="F143" s="201">
        <v>40</v>
      </c>
      <c r="G143" s="199">
        <v>52.54</v>
      </c>
      <c r="H143" s="200">
        <v>-4</v>
      </c>
      <c r="I143" s="291">
        <f t="shared" si="16"/>
        <v>48.54</v>
      </c>
      <c r="J143" s="227"/>
      <c r="K143" s="229"/>
      <c r="L143" s="230"/>
      <c r="M143" s="226"/>
      <c r="N143" s="224"/>
      <c r="O143" s="225"/>
      <c r="P143" s="226"/>
      <c r="Q143" s="194">
        <f t="shared" si="17"/>
        <v>192.31</v>
      </c>
      <c r="R143" s="325"/>
      <c r="T143" s="9"/>
      <c r="U143" s="9"/>
      <c r="V143" s="9"/>
      <c r="W143" s="9"/>
    </row>
    <row r="144" spans="1:23" ht="15">
      <c r="A144" s="339"/>
      <c r="B144" s="329"/>
      <c r="C144" s="114" t="s">
        <v>97</v>
      </c>
      <c r="D144" s="97">
        <v>52.78</v>
      </c>
      <c r="E144" s="98">
        <v>56.5</v>
      </c>
      <c r="F144" s="119">
        <v>40</v>
      </c>
      <c r="G144" s="97">
        <v>47.09</v>
      </c>
      <c r="H144" s="98">
        <v>-3</v>
      </c>
      <c r="I144" s="290">
        <f t="shared" si="16"/>
        <v>44.09</v>
      </c>
      <c r="J144" s="228"/>
      <c r="K144" s="231"/>
      <c r="L144" s="232"/>
      <c r="M144" s="102"/>
      <c r="N144" s="100"/>
      <c r="O144" s="101"/>
      <c r="P144" s="102"/>
      <c r="Q144" s="129">
        <f t="shared" si="17"/>
        <v>193.37</v>
      </c>
      <c r="R144" s="323"/>
      <c r="T144" s="9"/>
      <c r="U144" s="9"/>
      <c r="V144" s="9"/>
      <c r="W144" s="9"/>
    </row>
    <row r="145" spans="1:23" ht="15">
      <c r="A145" s="330" t="s">
        <v>35</v>
      </c>
      <c r="B145" s="334" t="s">
        <v>24</v>
      </c>
      <c r="C145" s="111" t="s">
        <v>96</v>
      </c>
      <c r="D145" s="53">
        <v>40.77</v>
      </c>
      <c r="E145" s="36">
        <v>35.3</v>
      </c>
      <c r="F145" s="54">
        <v>9.2</v>
      </c>
      <c r="G145" s="53">
        <v>37.66</v>
      </c>
      <c r="H145" s="79">
        <v>-6</v>
      </c>
      <c r="I145" s="301">
        <f t="shared" si="16"/>
        <v>31.659999999999997</v>
      </c>
      <c r="J145" s="47"/>
      <c r="K145" s="48"/>
      <c r="L145" s="49"/>
      <c r="M145" s="50"/>
      <c r="N145" s="51"/>
      <c r="O145" s="52"/>
      <c r="P145" s="50"/>
      <c r="Q145" s="76">
        <f t="shared" si="17"/>
        <v>116.92999999999999</v>
      </c>
      <c r="R145" s="351" t="s">
        <v>10</v>
      </c>
      <c r="T145" s="9"/>
      <c r="U145" s="9"/>
      <c r="V145" s="9"/>
      <c r="W145" s="9"/>
    </row>
    <row r="146" spans="1:23" s="156" customFormat="1" ht="15">
      <c r="A146" s="331"/>
      <c r="B146" s="335"/>
      <c r="C146" s="111" t="s">
        <v>97</v>
      </c>
      <c r="D146" s="53">
        <v>40.69</v>
      </c>
      <c r="E146" s="36">
        <v>36.03</v>
      </c>
      <c r="F146" s="54">
        <v>11.01</v>
      </c>
      <c r="G146" s="53">
        <v>34.74</v>
      </c>
      <c r="H146" s="79">
        <v>-6</v>
      </c>
      <c r="I146" s="301">
        <f t="shared" si="16"/>
        <v>28.740000000000002</v>
      </c>
      <c r="J146" s="47"/>
      <c r="K146" s="48"/>
      <c r="L146" s="49"/>
      <c r="M146" s="50"/>
      <c r="N146" s="51"/>
      <c r="O146" s="52"/>
      <c r="P146" s="50"/>
      <c r="Q146" s="76">
        <f t="shared" si="17"/>
        <v>116.47</v>
      </c>
      <c r="R146" s="352"/>
      <c r="T146" s="9"/>
      <c r="U146" s="9"/>
      <c r="V146" s="9"/>
      <c r="W146" s="9"/>
    </row>
    <row r="147" spans="1:23" s="156" customFormat="1" ht="15">
      <c r="A147" s="332"/>
      <c r="B147" s="336"/>
      <c r="C147" s="112" t="s">
        <v>112</v>
      </c>
      <c r="D147" s="293">
        <v>38.43</v>
      </c>
      <c r="E147" s="106">
        <v>33.5</v>
      </c>
      <c r="F147" s="296">
        <v>8.47</v>
      </c>
      <c r="G147" s="293">
        <v>35.41</v>
      </c>
      <c r="H147" s="106">
        <v>-7</v>
      </c>
      <c r="I147" s="300">
        <f t="shared" si="16"/>
        <v>28.409999999999997</v>
      </c>
      <c r="J147" s="103"/>
      <c r="K147" s="104"/>
      <c r="L147" s="105"/>
      <c r="M147" s="96"/>
      <c r="N147" s="94"/>
      <c r="O147" s="95"/>
      <c r="P147" s="96"/>
      <c r="Q147" s="93">
        <f t="shared" si="17"/>
        <v>108.81</v>
      </c>
      <c r="R147" s="353"/>
      <c r="T147" s="9"/>
      <c r="U147" s="9"/>
      <c r="V147" s="9"/>
      <c r="W147" s="9"/>
    </row>
    <row r="148" spans="1:18" ht="15">
      <c r="A148" s="330" t="s">
        <v>38</v>
      </c>
      <c r="B148" s="334" t="s">
        <v>24</v>
      </c>
      <c r="C148" s="111" t="s">
        <v>96</v>
      </c>
      <c r="D148" s="45">
        <v>41.26</v>
      </c>
      <c r="E148" s="46">
        <v>37.9</v>
      </c>
      <c r="F148" s="116">
        <v>6.31</v>
      </c>
      <c r="G148" s="45">
        <v>38.05</v>
      </c>
      <c r="H148" s="46">
        <v>-7</v>
      </c>
      <c r="I148" s="301">
        <f>G148+H148</f>
        <v>31.049999999999997</v>
      </c>
      <c r="J148" s="47"/>
      <c r="K148" s="48"/>
      <c r="L148" s="49"/>
      <c r="M148" s="50"/>
      <c r="N148" s="51"/>
      <c r="O148" s="52"/>
      <c r="P148" s="50"/>
      <c r="Q148" s="76">
        <f>D148+E148+F148+I148+J148+M148+P148</f>
        <v>116.52</v>
      </c>
      <c r="R148" s="351" t="s">
        <v>11</v>
      </c>
    </row>
    <row r="149" spans="1:18" ht="15">
      <c r="A149" s="331"/>
      <c r="B149" s="335"/>
      <c r="C149" s="111" t="s">
        <v>97</v>
      </c>
      <c r="D149" s="45">
        <v>47.37</v>
      </c>
      <c r="E149" s="46">
        <v>35.78</v>
      </c>
      <c r="F149" s="116">
        <v>13.23</v>
      </c>
      <c r="G149" s="45">
        <v>37.67</v>
      </c>
      <c r="H149" s="46">
        <v>-5</v>
      </c>
      <c r="I149" s="301">
        <f>G149+H149</f>
        <v>32.67</v>
      </c>
      <c r="J149" s="47"/>
      <c r="K149" s="48"/>
      <c r="L149" s="49"/>
      <c r="M149" s="50"/>
      <c r="N149" s="51"/>
      <c r="O149" s="52"/>
      <c r="P149" s="50"/>
      <c r="Q149" s="76">
        <f>D149+E149+F149+I149+J149+M149+P149</f>
        <v>129.05</v>
      </c>
      <c r="R149" s="352"/>
    </row>
    <row r="150" spans="1:18" ht="15">
      <c r="A150" s="332"/>
      <c r="B150" s="336"/>
      <c r="C150" s="112" t="s">
        <v>112</v>
      </c>
      <c r="D150" s="293">
        <v>41.03</v>
      </c>
      <c r="E150" s="106">
        <v>39</v>
      </c>
      <c r="F150" s="296">
        <v>9.47</v>
      </c>
      <c r="G150" s="293">
        <v>37.28</v>
      </c>
      <c r="H150" s="106">
        <v>-6</v>
      </c>
      <c r="I150" s="300">
        <f>G150+H150</f>
        <v>31.28</v>
      </c>
      <c r="J150" s="103"/>
      <c r="K150" s="104"/>
      <c r="L150" s="105"/>
      <c r="M150" s="96"/>
      <c r="N150" s="94"/>
      <c r="O150" s="95"/>
      <c r="P150" s="96"/>
      <c r="Q150" s="93">
        <f>D150+E150+F150+I150+J150+M150+P150</f>
        <v>120.78</v>
      </c>
      <c r="R150" s="353"/>
    </row>
    <row r="151" spans="1:23" s="55" customFormat="1" ht="15">
      <c r="A151" s="330" t="s">
        <v>57</v>
      </c>
      <c r="B151" s="334" t="s">
        <v>24</v>
      </c>
      <c r="C151" s="111" t="s">
        <v>96</v>
      </c>
      <c r="D151" s="45">
        <v>60</v>
      </c>
      <c r="E151" s="46">
        <v>46.4</v>
      </c>
      <c r="F151" s="116">
        <v>25.47</v>
      </c>
      <c r="G151" s="45">
        <v>39.22</v>
      </c>
      <c r="H151" s="46">
        <v>-3</v>
      </c>
      <c r="I151" s="301">
        <f>G151+H151</f>
        <v>36.22</v>
      </c>
      <c r="J151" s="47"/>
      <c r="K151" s="48"/>
      <c r="L151" s="49"/>
      <c r="M151" s="78"/>
      <c r="N151" s="48"/>
      <c r="O151" s="49"/>
      <c r="P151" s="78"/>
      <c r="Q151" s="76">
        <f>D151+E151+F151+I151+J151+M151+P151</f>
        <v>168.09</v>
      </c>
      <c r="R151" s="325"/>
      <c r="T151" s="56"/>
      <c r="U151" s="56"/>
      <c r="V151" s="56"/>
      <c r="W151" s="56"/>
    </row>
    <row r="152" spans="1:23" s="55" customFormat="1" ht="15.75" thickBot="1">
      <c r="A152" s="333"/>
      <c r="B152" s="337"/>
      <c r="C152" s="115" t="s">
        <v>97</v>
      </c>
      <c r="D152" s="57">
        <v>60</v>
      </c>
      <c r="E152" s="58">
        <v>60</v>
      </c>
      <c r="F152" s="120">
        <v>40</v>
      </c>
      <c r="G152" s="57">
        <v>40.76</v>
      </c>
      <c r="H152" s="58">
        <v>-7</v>
      </c>
      <c r="I152" s="309">
        <f>G152+H152</f>
        <v>33.76</v>
      </c>
      <c r="J152" s="59"/>
      <c r="K152" s="60"/>
      <c r="L152" s="61"/>
      <c r="M152" s="154"/>
      <c r="N152" s="60"/>
      <c r="O152" s="61"/>
      <c r="P152" s="154"/>
      <c r="Q152" s="77">
        <f>D152+E152+F152+I152+J152+M152+P152</f>
        <v>193.76</v>
      </c>
      <c r="R152" s="236"/>
      <c r="T152" s="56"/>
      <c r="U152" s="56"/>
      <c r="V152" s="56"/>
      <c r="W152" s="56"/>
    </row>
  </sheetData>
  <sheetProtection/>
  <mergeCells count="140">
    <mergeCell ref="A15:A16"/>
    <mergeCell ref="B15:B16"/>
    <mergeCell ref="R34:R36"/>
    <mergeCell ref="N2:P2"/>
    <mergeCell ref="K2:M2"/>
    <mergeCell ref="G2:I2"/>
    <mergeCell ref="A5:A6"/>
    <mergeCell ref="A8:A9"/>
    <mergeCell ref="A12:A13"/>
    <mergeCell ref="B5:B6"/>
    <mergeCell ref="R60:R62"/>
    <mergeCell ref="R55:R57"/>
    <mergeCell ref="R58:R59"/>
    <mergeCell ref="B60:B62"/>
    <mergeCell ref="R8:R9"/>
    <mergeCell ref="R12:R13"/>
    <mergeCell ref="R15:R16"/>
    <mergeCell ref="B8:B9"/>
    <mergeCell ref="B12:B13"/>
    <mergeCell ref="B55:B57"/>
    <mergeCell ref="A55:A57"/>
    <mergeCell ref="R38:R39"/>
    <mergeCell ref="R46:R47"/>
    <mergeCell ref="R49:R50"/>
    <mergeCell ref="B49:B50"/>
    <mergeCell ref="R42:R43"/>
    <mergeCell ref="A42:A43"/>
    <mergeCell ref="A46:A47"/>
    <mergeCell ref="A49:A50"/>
    <mergeCell ref="B46:B47"/>
    <mergeCell ref="A31:A33"/>
    <mergeCell ref="B31:B33"/>
    <mergeCell ref="A34:A36"/>
    <mergeCell ref="B34:B36"/>
    <mergeCell ref="A38:A39"/>
    <mergeCell ref="B38:B39"/>
    <mergeCell ref="A17:A18"/>
    <mergeCell ref="B17:B18"/>
    <mergeCell ref="R17:R18"/>
    <mergeCell ref="A28:A30"/>
    <mergeCell ref="B28:B30"/>
    <mergeCell ref="R28:R30"/>
    <mergeCell ref="R31:R33"/>
    <mergeCell ref="A22:A24"/>
    <mergeCell ref="B22:B24"/>
    <mergeCell ref="R22:R24"/>
    <mergeCell ref="A19:A21"/>
    <mergeCell ref="B19:B21"/>
    <mergeCell ref="R19:R21"/>
    <mergeCell ref="A25:A27"/>
    <mergeCell ref="B25:B27"/>
    <mergeCell ref="R25:R27"/>
    <mergeCell ref="R63:R64"/>
    <mergeCell ref="R65:R66"/>
    <mergeCell ref="R67:R68"/>
    <mergeCell ref="R90:R91"/>
    <mergeCell ref="R92:R93"/>
    <mergeCell ref="R94:R96"/>
    <mergeCell ref="R97:R99"/>
    <mergeCell ref="R100:R102"/>
    <mergeCell ref="R103:R104"/>
    <mergeCell ref="R105:R107"/>
    <mergeCell ref="R114:R116"/>
    <mergeCell ref="R117:R118"/>
    <mergeCell ref="R119:R121"/>
    <mergeCell ref="R122:R123"/>
    <mergeCell ref="R124:R125"/>
    <mergeCell ref="R126:R127"/>
    <mergeCell ref="R145:R147"/>
    <mergeCell ref="R148:R150"/>
    <mergeCell ref="A58:A59"/>
    <mergeCell ref="A63:A64"/>
    <mergeCell ref="A65:A66"/>
    <mergeCell ref="A67:A68"/>
    <mergeCell ref="B58:B59"/>
    <mergeCell ref="B63:B64"/>
    <mergeCell ref="B65:B66"/>
    <mergeCell ref="B67:B68"/>
    <mergeCell ref="A60:A62"/>
    <mergeCell ref="A70:A72"/>
    <mergeCell ref="A74:A75"/>
    <mergeCell ref="A76:A78"/>
    <mergeCell ref="A80:A82"/>
    <mergeCell ref="A84:A86"/>
    <mergeCell ref="B70:B72"/>
    <mergeCell ref="B74:B75"/>
    <mergeCell ref="B76:B78"/>
    <mergeCell ref="B80:B82"/>
    <mergeCell ref="B84:B86"/>
    <mergeCell ref="A88:A89"/>
    <mergeCell ref="A90:A91"/>
    <mergeCell ref="A92:A93"/>
    <mergeCell ref="A94:A96"/>
    <mergeCell ref="A97:A99"/>
    <mergeCell ref="A100:A102"/>
    <mergeCell ref="B88:B89"/>
    <mergeCell ref="B90:B91"/>
    <mergeCell ref="B92:B93"/>
    <mergeCell ref="B94:B96"/>
    <mergeCell ref="B97:B99"/>
    <mergeCell ref="B100:B102"/>
    <mergeCell ref="A103:A104"/>
    <mergeCell ref="A105:A107"/>
    <mergeCell ref="A108:A109"/>
    <mergeCell ref="A112:A113"/>
    <mergeCell ref="B103:B104"/>
    <mergeCell ref="B105:B107"/>
    <mergeCell ref="B108:B109"/>
    <mergeCell ref="B112:B113"/>
    <mergeCell ref="A114:A116"/>
    <mergeCell ref="A117:A118"/>
    <mergeCell ref="A119:A121"/>
    <mergeCell ref="A122:A123"/>
    <mergeCell ref="B114:B116"/>
    <mergeCell ref="B117:B118"/>
    <mergeCell ref="B119:B121"/>
    <mergeCell ref="B122:B123"/>
    <mergeCell ref="B143:B144"/>
    <mergeCell ref="B124:B125"/>
    <mergeCell ref="A124:A125"/>
    <mergeCell ref="A126:A127"/>
    <mergeCell ref="A129:A130"/>
    <mergeCell ref="A131:A132"/>
    <mergeCell ref="A134:A135"/>
    <mergeCell ref="B126:B127"/>
    <mergeCell ref="B129:B130"/>
    <mergeCell ref="B131:B132"/>
    <mergeCell ref="B134:B135"/>
    <mergeCell ref="B139:B140"/>
    <mergeCell ref="B141:B142"/>
    <mergeCell ref="B42:B43"/>
    <mergeCell ref="A145:A147"/>
    <mergeCell ref="A148:A150"/>
    <mergeCell ref="A151:A152"/>
    <mergeCell ref="B145:B147"/>
    <mergeCell ref="B148:B150"/>
    <mergeCell ref="B151:B152"/>
    <mergeCell ref="A139:A140"/>
    <mergeCell ref="A141:A142"/>
    <mergeCell ref="A143:A1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412jpturkka</dc:creator>
  <cp:keywords/>
  <dc:description/>
  <cp:lastModifiedBy>412jpturkka</cp:lastModifiedBy>
  <dcterms:created xsi:type="dcterms:W3CDTF">2012-09-30T11:54:36Z</dcterms:created>
  <dcterms:modified xsi:type="dcterms:W3CDTF">2015-10-09T08:20:34Z</dcterms:modified>
  <cp:category/>
  <cp:version/>
  <cp:contentType/>
  <cp:contentStatus/>
</cp:coreProperties>
</file>